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U:\Dkuni\Intern\dusek (efter 2014)\28 Universiteternes økonomi og administration\283 Statistik\Økonomiske Nøgletal 2022\til UDU\"/>
    </mc:Choice>
  </mc:AlternateContent>
  <xr:revisionPtr revIDLastSave="0" documentId="13_ncr:1_{F24E2DDA-D96E-47B0-BE19-1473318B46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" sheetId="2" r:id="rId1"/>
    <sheet name="AU" sheetId="3" r:id="rId2"/>
    <sheet name="SDU" sheetId="4" r:id="rId3"/>
    <sheet name="RUC" sheetId="10" r:id="rId4"/>
    <sheet name="AAU" sheetId="5" r:id="rId5"/>
    <sheet name="DTU" sheetId="11" r:id="rId6"/>
    <sheet name="CBS" sheetId="6" r:id="rId7"/>
    <sheet name="ITU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6" l="1"/>
  <c r="E4" i="6"/>
  <c r="H4" i="6"/>
  <c r="I4" i="6"/>
  <c r="L4" i="6"/>
  <c r="M4" i="6"/>
  <c r="P4" i="6"/>
  <c r="B5" i="6"/>
  <c r="B4" i="6" s="1"/>
  <c r="C5" i="6"/>
  <c r="C4" i="6" s="1"/>
  <c r="D5" i="6"/>
  <c r="E5" i="6"/>
  <c r="F5" i="6"/>
  <c r="F4" i="6" s="1"/>
  <c r="G5" i="6"/>
  <c r="G4" i="6" s="1"/>
  <c r="H5" i="6"/>
  <c r="I5" i="6"/>
  <c r="J5" i="6"/>
  <c r="J4" i="6" s="1"/>
  <c r="K5" i="6"/>
  <c r="K4" i="6" s="1"/>
  <c r="L5" i="6"/>
  <c r="M5" i="6"/>
  <c r="N5" i="6"/>
  <c r="N4" i="6" s="1"/>
  <c r="O5" i="6"/>
  <c r="O4" i="6" s="1"/>
  <c r="P5" i="6"/>
  <c r="B24" i="6"/>
  <c r="C24" i="6"/>
  <c r="D24" i="6"/>
  <c r="E24" i="6"/>
  <c r="B26" i="6"/>
  <c r="C26" i="6"/>
  <c r="D26" i="6"/>
  <c r="E26" i="6"/>
  <c r="B36" i="6"/>
  <c r="C36" i="6"/>
  <c r="F36" i="6"/>
  <c r="G36" i="6"/>
  <c r="J36" i="6"/>
  <c r="K36" i="6"/>
  <c r="N36" i="6"/>
  <c r="O36" i="6"/>
  <c r="B37" i="6"/>
  <c r="C37" i="6"/>
  <c r="D37" i="6"/>
  <c r="D36" i="6" s="1"/>
  <c r="D68" i="6" s="1"/>
  <c r="E37" i="6"/>
  <c r="E36" i="6" s="1"/>
  <c r="F37" i="6"/>
  <c r="G37" i="6"/>
  <c r="H37" i="6"/>
  <c r="H36" i="6" s="1"/>
  <c r="H68" i="6" s="1"/>
  <c r="I37" i="6"/>
  <c r="I36" i="6" s="1"/>
  <c r="J37" i="6"/>
  <c r="K37" i="6"/>
  <c r="L37" i="6"/>
  <c r="L36" i="6" s="1"/>
  <c r="L68" i="6" s="1"/>
  <c r="M37" i="6"/>
  <c r="M36" i="6" s="1"/>
  <c r="N37" i="6"/>
  <c r="O37" i="6"/>
  <c r="P37" i="6"/>
  <c r="P36" i="6" s="1"/>
  <c r="P68" i="6" s="1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B50" i="6"/>
  <c r="C50" i="6"/>
  <c r="D50" i="6"/>
  <c r="E50" i="6"/>
  <c r="E68" i="6" s="1"/>
  <c r="F50" i="6"/>
  <c r="G50" i="6"/>
  <c r="H50" i="6"/>
  <c r="I50" i="6"/>
  <c r="I68" i="6" s="1"/>
  <c r="J50" i="6"/>
  <c r="K50" i="6"/>
  <c r="L50" i="6"/>
  <c r="M50" i="6"/>
  <c r="M68" i="6" s="1"/>
  <c r="N50" i="6"/>
  <c r="O50" i="6"/>
  <c r="P50" i="6"/>
  <c r="B56" i="6"/>
  <c r="B68" i="6" s="1"/>
  <c r="C56" i="6"/>
  <c r="C68" i="6" s="1"/>
  <c r="D56" i="6"/>
  <c r="E56" i="6"/>
  <c r="F56" i="6"/>
  <c r="F68" i="6" s="1"/>
  <c r="G56" i="6"/>
  <c r="G68" i="6" s="1"/>
  <c r="H56" i="6"/>
  <c r="I56" i="6"/>
  <c r="J56" i="6"/>
  <c r="J68" i="6" s="1"/>
  <c r="K56" i="6"/>
  <c r="K68" i="6" s="1"/>
  <c r="L56" i="6"/>
  <c r="M56" i="6"/>
  <c r="N56" i="6"/>
  <c r="N68" i="6" s="1"/>
  <c r="O56" i="6"/>
  <c r="O68" i="6" s="1"/>
  <c r="P56" i="6"/>
</calcChain>
</file>

<file path=xl/sharedStrings.xml><?xml version="1.0" encoding="utf-8"?>
<sst xmlns="http://schemas.openxmlformats.org/spreadsheetml/2006/main" count="6984" uniqueCount="86">
  <si>
    <t>Indtægter i alt</t>
  </si>
  <si>
    <t>5.1 Finansielle indtægter (netto)</t>
  </si>
  <si>
    <t>5 Finansielle poster</t>
  </si>
  <si>
    <t>*</t>
  </si>
  <si>
    <t>4.6.C Øvrige indtægter 2007-2021 (udgået)</t>
  </si>
  <si>
    <t>4.6.B Øvrige indtægter fra 2022</t>
  </si>
  <si>
    <t>4.6.A Indtægter fra tech-trans selskaber</t>
  </si>
  <si>
    <t>4.6 Øvrige indtægter</t>
  </si>
  <si>
    <t>4.5 Kostafdeling og kollegier</t>
  </si>
  <si>
    <t>4.4 Salg af bygninger, grunde og materielle anlæg</t>
  </si>
  <si>
    <t>4.3 Udlejning af lokaler og udstyr</t>
  </si>
  <si>
    <t>4.2 Deltagerbetaling, deltidsuddannelse</t>
  </si>
  <si>
    <t>4.1 Deltagerbetaling, heltidsuddannelse</t>
  </si>
  <si>
    <t>4 Andre indtægter</t>
  </si>
  <si>
    <t>3.3.B Øvrigt salg mv. under almindelig virksomhed</t>
  </si>
  <si>
    <t>3.3.A Øvrigt salg mv. under indtægtsdækket virksomhed</t>
  </si>
  <si>
    <t>3.3 Øvrigt salg af varer og tjenester</t>
  </si>
  <si>
    <t>3.2 Retsmedicinske undersøgelser</t>
  </si>
  <si>
    <t>3.1 Kursusvirksomhed (indtægtsdækket virksomhed)</t>
  </si>
  <si>
    <t>3 Salg af varer og tjenester</t>
  </si>
  <si>
    <t>2.4.A Aktiverede</t>
  </si>
  <si>
    <t>2.4 Ekstern rekvirentbetaling</t>
  </si>
  <si>
    <t>2.3.A Periodiserede anlægsdonationer</t>
  </si>
  <si>
    <t>2.3 Periodiserede anlægsdonationer</t>
  </si>
  <si>
    <t>2.2.B Heraf overhead</t>
  </si>
  <si>
    <t>2.2.A Andre tilskudsfinansierede aktiviteter</t>
  </si>
  <si>
    <t>2.2 Andre tilskud</t>
  </si>
  <si>
    <t>2.1.E Heraf overhead</t>
  </si>
  <si>
    <t>2.1.D Tilskud til forskning fra øvrige udenlandske kilder</t>
  </si>
  <si>
    <t>2.1.C Tilskud til forskning fra EU</t>
  </si>
  <si>
    <t>2.1.B Tilskud til forskning fra danske private kilder</t>
  </si>
  <si>
    <t>2.1.A Tilskud til forskning fra danske offentlige kilder</t>
  </si>
  <si>
    <t>2.1 Tilskudsfinansieret forskningsvirksomhed</t>
  </si>
  <si>
    <t>2. Øvrige tilskud</t>
  </si>
  <si>
    <t>1.7.B Andre særlige tilskud</t>
  </si>
  <si>
    <t>1.7.A Periodiserede projekttilskud via aktstykker</t>
  </si>
  <si>
    <t>1.7 Særlige tilskud</t>
  </si>
  <si>
    <t>1.6.C Heraf forskning</t>
  </si>
  <si>
    <t>1.6.B Øvrige tilskud, myndighedsbetjening (øvrige ministerier)</t>
  </si>
  <si>
    <t>1.6.A Basistilskud, myndighedsbetjening (UFM)</t>
  </si>
  <si>
    <t>1.6 Tilskud til forskningsbaseret myndighedsbetjening</t>
  </si>
  <si>
    <t>1.5.A Basistilskud til forskning fra UFM</t>
  </si>
  <si>
    <t>1.5 Tilskud til forskning og udvikling</t>
  </si>
  <si>
    <t>1.4.B Andre øvrige formål</t>
  </si>
  <si>
    <t>1.4.A Tilskudsregulering SEA-reform</t>
  </si>
  <si>
    <t>1.4 Tilskud til øvrige formål</t>
  </si>
  <si>
    <t>1.3.B Uddannelsestilskud fra øvrige ministerier</t>
  </si>
  <si>
    <t>1.3.A Uddannelsestilskud fra Børne- og Undervisningsministeriet</t>
  </si>
  <si>
    <t>1.3 Uddannelsestilskud fra andre ministerier</t>
  </si>
  <si>
    <t>1.2.A Aktvitetstilskud, deltidsuddannelse</t>
  </si>
  <si>
    <t>1.2 Deltidsuddannelse</t>
  </si>
  <si>
    <t>1.1.M Administrative effektiviseringer (udgået)</t>
  </si>
  <si>
    <t>1.1.L Færdiggørelsesbonus (udgået)</t>
  </si>
  <si>
    <t>1.1.K Fripladser &amp; stipendier</t>
  </si>
  <si>
    <t>1.1.J Internationaliseringsstilskud</t>
  </si>
  <si>
    <t>1.1.I Kvalitetstilskud</t>
  </si>
  <si>
    <t>1.1.H Beskæftigelsestilskud</t>
  </si>
  <si>
    <t>1.1.G Studietidsgrundtilskud</t>
  </si>
  <si>
    <t>1.1.F. Aktivitetstilskud</t>
  </si>
  <si>
    <t>1.1.E Øvrige Uddannelsesindtægter</t>
  </si>
  <si>
    <t>1.1.D Småfagstilskud</t>
  </si>
  <si>
    <t>1.1.C Kompensationstilskud</t>
  </si>
  <si>
    <t>1.1.B Decentrale grundtilskud</t>
  </si>
  <si>
    <t>1.1.A Grundtilskud</t>
  </si>
  <si>
    <t>1.1 Heltidsuddannelse</t>
  </si>
  <si>
    <t>1. Statstilskud</t>
  </si>
  <si>
    <t>Opgjort i løbende priser</t>
  </si>
  <si>
    <t>Tabel A - Indtægter</t>
  </si>
  <si>
    <t>Universiteternes Statistiske Beredskab - KU's indtægter opgjort i 1.000 kr.</t>
  </si>
  <si>
    <t>Universiteternes Statistiske Beredskab - AU's indtægter opgjort i 1.000 kr.</t>
  </si>
  <si>
    <t>Universiteternes Statistiske Beredskab - SDU's indtægter opgjort i 1.000 kr.</t>
  </si>
  <si>
    <t>Universiteternes Statistiske Beredskab - AAU's indtægter opgjort i 1.000 kr.</t>
  </si>
  <si>
    <t/>
  </si>
  <si>
    <t>Universiteternes Statistiske Beredskab - CBS's indtægter opgjort i 1.000 kr.</t>
  </si>
  <si>
    <t>Universiteternes Statistiske Beredskab - ITU's indtægter opgjort i 1.000 kr.</t>
  </si>
  <si>
    <t>Universiteternes Statistiske Beredskab - RUC's indtægter opgjort i 1.000 kr.</t>
  </si>
  <si>
    <t>Opgjort i faste priser</t>
  </si>
  <si>
    <t>ITU</t>
  </si>
  <si>
    <t>CBS</t>
  </si>
  <si>
    <t>Aalborg Universitet</t>
  </si>
  <si>
    <t>Roskilde Universitet</t>
  </si>
  <si>
    <t>Syddansk Universitet</t>
  </si>
  <si>
    <t>Aarhus Universitet</t>
  </si>
  <si>
    <t>Københavns Universitet</t>
  </si>
  <si>
    <t>Universiteternes Statistiske Beredskab - DTU's indtægter opgjort i 1.000 kr.</t>
  </si>
  <si>
    <t>Danmarks Tekniske Universitet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</si>
</sst>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rgb="FF000000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000000"/>
      <name val="Calibri"/>
    </font>
    <font>
      <sz val="11"/>
      <color rgb="FF000000"/>
      <name val="Calibri"/>
    </font>
    <font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sz val="10"/>
      <color theme="1"/>
      <name val="Calibri"/>
      <scheme val="minor"/>
    </font>
    <font>
      <sz val="16"/>
      <color rgb="FF000000"/>
      <name val="Calibri"/>
    </font>
    <font>
      <sz val="10"/>
      <name val="Arial"/>
    </font>
    <font>
      <i/>
      <sz val="18"/>
      <color rgb="FF000000"/>
      <name val="Calibri"/>
    </font>
    <font>
      <sz val="18"/>
      <color rgb="FF000000"/>
      <name val="Calibri"/>
    </font>
    <font>
      <sz val="22"/>
      <color rgb="FF000000"/>
      <name val="Calibri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6"/>
      <color rgb="FF000000"/>
      <name val="Calibri"/>
      <family val="2"/>
    </font>
    <font>
      <sz val="10"/>
      <name val="Arial"/>
      <family val="2"/>
    </font>
    <font>
      <i/>
      <sz val="18"/>
      <color rgb="FF000000"/>
      <name val="Calibri"/>
      <family val="2"/>
    </font>
    <font>
      <sz val="18"/>
      <color rgb="FF000000"/>
      <name val="Calibri"/>
      <family val="2"/>
    </font>
    <font>
      <sz val="22"/>
      <color rgb="FF000000"/>
      <name val="Calibri"/>
      <family val="2"/>
    </font>
    <font>
      <sz val="10"/>
      <color rgb="FF0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AEAAAA"/>
        <bgColor rgb="FFAEAAAA"/>
      </patternFill>
    </fill>
    <fill>
      <patternFill patternType="solid">
        <fgColor rgb="FFCCCCCC"/>
        <bgColor rgb="FFCCCC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2" tint="-0.249977111117893"/>
        <bgColor rgb="FFFFFF00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2" tint="-0.249977111117893"/>
        <bgColor rgb="FFAEAAAA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0.34998626667073579"/>
        <bgColor rgb="FFAEAAAA"/>
      </patternFill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rgb="FF00FF00"/>
      </patternFill>
    </fill>
    <fill>
      <patternFill patternType="solid">
        <fgColor theme="0"/>
        <bgColor rgb="FF00FF00"/>
      </patternFill>
    </fill>
    <fill>
      <patternFill patternType="solid">
        <fgColor theme="0" tint="-0.34998626667073579"/>
        <bgColor rgb="FF00FF00"/>
      </patternFill>
    </fill>
    <fill>
      <patternFill patternType="solid">
        <fgColor theme="2" tint="-9.9978637043366805E-2"/>
        <bgColor rgb="FF00FF00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0" tint="-4.9989318521683403E-2"/>
        <bgColor rgb="FF00FF00"/>
      </patternFill>
    </fill>
    <fill>
      <patternFill patternType="solid">
        <fgColor theme="2" tint="-0.249977111117893"/>
        <bgColor rgb="FF00FF00"/>
      </patternFill>
    </fill>
  </fills>
  <borders count="4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2" fillId="0" borderId="0"/>
  </cellStyleXfs>
  <cellXfs count="519">
    <xf numFmtId="0" fontId="0" fillId="0" borderId="0" xfId="0"/>
    <xf numFmtId="3" fontId="1" fillId="2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3" fontId="2" fillId="4" borderId="3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left"/>
    </xf>
    <xf numFmtId="3" fontId="4" fillId="6" borderId="4" xfId="0" applyNumberFormat="1" applyFont="1" applyFill="1" applyBorder="1" applyAlignment="1">
      <alignment horizontal="right"/>
    </xf>
    <xf numFmtId="3" fontId="4" fillId="6" borderId="5" xfId="0" applyNumberFormat="1" applyFont="1" applyFill="1" applyBorder="1" applyAlignment="1">
      <alignment horizontal="right"/>
    </xf>
    <xf numFmtId="0" fontId="5" fillId="6" borderId="6" xfId="0" applyFont="1" applyFill="1" applyBorder="1" applyAlignment="1">
      <alignment horizontal="left"/>
    </xf>
    <xf numFmtId="3" fontId="6" fillId="7" borderId="4" xfId="0" applyNumberFormat="1" applyFont="1" applyFill="1" applyBorder="1" applyAlignment="1">
      <alignment horizontal="right"/>
    </xf>
    <xf numFmtId="3" fontId="6" fillId="7" borderId="0" xfId="0" applyNumberFormat="1" applyFont="1" applyFill="1" applyAlignment="1">
      <alignment horizontal="right"/>
    </xf>
    <xf numFmtId="0" fontId="7" fillId="7" borderId="6" xfId="0" applyFont="1" applyFill="1" applyBorder="1"/>
    <xf numFmtId="3" fontId="4" fillId="6" borderId="0" xfId="0" applyNumberFormat="1" applyFont="1" applyFill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3" fontId="3" fillId="7" borderId="4" xfId="0" applyNumberFormat="1" applyFont="1" applyFill="1" applyBorder="1" applyAlignment="1">
      <alignment horizontal="right"/>
    </xf>
    <xf numFmtId="3" fontId="4" fillId="7" borderId="0" xfId="0" applyNumberFormat="1" applyFont="1" applyFill="1" applyAlignment="1">
      <alignment horizontal="right"/>
    </xf>
    <xf numFmtId="0" fontId="8" fillId="7" borderId="6" xfId="0" applyFont="1" applyFill="1" applyBorder="1"/>
    <xf numFmtId="3" fontId="2" fillId="6" borderId="4" xfId="0" applyNumberFormat="1" applyFont="1" applyFill="1" applyBorder="1" applyAlignment="1">
      <alignment horizontal="right"/>
    </xf>
    <xf numFmtId="3" fontId="4" fillId="6" borderId="8" xfId="0" applyNumberFormat="1" applyFont="1" applyFill="1" applyBorder="1" applyAlignment="1">
      <alignment horizontal="right"/>
    </xf>
    <xf numFmtId="0" fontId="9" fillId="6" borderId="6" xfId="0" applyFont="1" applyFill="1" applyBorder="1" applyAlignment="1">
      <alignment horizontal="left"/>
    </xf>
    <xf numFmtId="3" fontId="2" fillId="3" borderId="4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3" fontId="6" fillId="8" borderId="1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3" fontId="4" fillId="7" borderId="4" xfId="0" applyNumberFormat="1" applyFont="1" applyFill="1" applyBorder="1" applyAlignment="1">
      <alignment horizontal="right"/>
    </xf>
    <xf numFmtId="0" fontId="5" fillId="7" borderId="6" xfId="0" applyFont="1" applyFill="1" applyBorder="1" applyAlignment="1">
      <alignment horizontal="left"/>
    </xf>
    <xf numFmtId="3" fontId="6" fillId="8" borderId="4" xfId="0" applyNumberFormat="1" applyFont="1" applyFill="1" applyBorder="1" applyAlignment="1">
      <alignment horizontal="right"/>
    </xf>
    <xf numFmtId="3" fontId="4" fillId="8" borderId="5" xfId="0" applyNumberFormat="1" applyFont="1" applyFill="1" applyBorder="1" applyAlignment="1">
      <alignment horizontal="right"/>
    </xf>
    <xf numFmtId="3" fontId="4" fillId="8" borderId="0" xfId="0" applyNumberFormat="1" applyFont="1" applyFill="1" applyAlignment="1">
      <alignment horizontal="right"/>
    </xf>
    <xf numFmtId="0" fontId="7" fillId="8" borderId="6" xfId="0" applyFont="1" applyFill="1" applyBorder="1"/>
    <xf numFmtId="3" fontId="6" fillId="7" borderId="8" xfId="0" applyNumberFormat="1" applyFont="1" applyFill="1" applyBorder="1" applyAlignment="1">
      <alignment horizontal="right"/>
    </xf>
    <xf numFmtId="3" fontId="6" fillId="8" borderId="5" xfId="0" applyNumberFormat="1" applyFont="1" applyFill="1" applyBorder="1" applyAlignment="1">
      <alignment horizontal="right"/>
    </xf>
    <xf numFmtId="3" fontId="6" fillId="8" borderId="0" xfId="0" applyNumberFormat="1" applyFont="1" applyFill="1" applyAlignment="1">
      <alignment horizontal="right"/>
    </xf>
    <xf numFmtId="3" fontId="6" fillId="6" borderId="8" xfId="0" applyNumberFormat="1" applyFont="1" applyFill="1" applyBorder="1" applyAlignment="1">
      <alignment horizontal="right"/>
    </xf>
    <xf numFmtId="3" fontId="6" fillId="6" borderId="0" xfId="0" applyNumberFormat="1" applyFont="1" applyFill="1" applyAlignment="1">
      <alignment horizontal="right"/>
    </xf>
    <xf numFmtId="3" fontId="6" fillId="7" borderId="5" xfId="0" applyNumberFormat="1" applyFont="1" applyFill="1" applyBorder="1" applyAlignment="1">
      <alignment horizontal="right"/>
    </xf>
    <xf numFmtId="3" fontId="2" fillId="6" borderId="0" xfId="0" applyNumberFormat="1" applyFont="1" applyFill="1" applyAlignment="1">
      <alignment horizontal="right"/>
    </xf>
    <xf numFmtId="0" fontId="5" fillId="0" borderId="6" xfId="0" applyFont="1" applyBorder="1" applyAlignment="1">
      <alignment horizontal="left"/>
    </xf>
    <xf numFmtId="0" fontId="10" fillId="6" borderId="6" xfId="0" applyFont="1" applyFill="1" applyBorder="1" applyAlignment="1">
      <alignment horizontal="left"/>
    </xf>
    <xf numFmtId="3" fontId="2" fillId="3" borderId="11" xfId="0" applyNumberFormat="1" applyFont="1" applyFill="1" applyBorder="1" applyAlignment="1">
      <alignment horizontal="right"/>
    </xf>
    <xf numFmtId="3" fontId="2" fillId="3" borderId="12" xfId="0" applyNumberFormat="1" applyFont="1" applyFill="1" applyBorder="1" applyAlignment="1">
      <alignment horizontal="right"/>
    </xf>
    <xf numFmtId="3" fontId="2" fillId="8" borderId="4" xfId="0" applyNumberFormat="1" applyFont="1" applyFill="1" applyBorder="1" applyAlignment="1">
      <alignment horizontal="right"/>
    </xf>
    <xf numFmtId="3" fontId="4" fillId="7" borderId="5" xfId="0" applyNumberFormat="1" applyFont="1" applyFill="1" applyBorder="1" applyAlignment="1">
      <alignment horizontal="right"/>
    </xf>
    <xf numFmtId="3" fontId="7" fillId="7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3" fontId="7" fillId="7" borderId="4" xfId="0" applyNumberFormat="1" applyFont="1" applyFill="1" applyBorder="1" applyAlignment="1">
      <alignment horizontal="right"/>
    </xf>
    <xf numFmtId="3" fontId="4" fillId="7" borderId="8" xfId="0" applyNumberFormat="1" applyFont="1" applyFill="1" applyBorder="1" applyAlignment="1">
      <alignment horizontal="right"/>
    </xf>
    <xf numFmtId="0" fontId="4" fillId="7" borderId="8" xfId="0" applyFont="1" applyFill="1" applyBorder="1" applyAlignment="1">
      <alignment horizontal="right"/>
    </xf>
    <xf numFmtId="3" fontId="7" fillId="6" borderId="4" xfId="0" applyNumberFormat="1" applyFont="1" applyFill="1" applyBorder="1" applyAlignment="1">
      <alignment horizontal="right"/>
    </xf>
    <xf numFmtId="3" fontId="6" fillId="6" borderId="10" xfId="0" applyNumberFormat="1" applyFont="1" applyFill="1" applyBorder="1" applyAlignment="1">
      <alignment horizontal="right"/>
    </xf>
    <xf numFmtId="0" fontId="7" fillId="6" borderId="6" xfId="0" applyFont="1" applyFill="1" applyBorder="1"/>
    <xf numFmtId="3" fontId="7" fillId="6" borderId="0" xfId="0" applyNumberFormat="1" applyFont="1" applyFill="1" applyAlignment="1">
      <alignment horizontal="right"/>
    </xf>
    <xf numFmtId="0" fontId="7" fillId="7" borderId="0" xfId="0" applyFont="1" applyFill="1" applyAlignment="1">
      <alignment horizontal="right"/>
    </xf>
    <xf numFmtId="3" fontId="11" fillId="0" borderId="4" xfId="0" applyNumberFormat="1" applyFont="1" applyBorder="1"/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/>
    </xf>
    <xf numFmtId="3" fontId="6" fillId="7" borderId="0" xfId="0" applyNumberFormat="1" applyFont="1" applyFill="1" applyAlignment="1">
      <alignment horizontal="right" vertical="top"/>
    </xf>
    <xf numFmtId="3" fontId="5" fillId="6" borderId="4" xfId="0" applyNumberFormat="1" applyFont="1" applyFill="1" applyBorder="1" applyAlignment="1">
      <alignment horizontal="right"/>
    </xf>
    <xf numFmtId="3" fontId="6" fillId="0" borderId="8" xfId="0" applyNumberFormat="1" applyFont="1" applyBorder="1" applyAlignment="1">
      <alignment horizontal="right" vertical="top"/>
    </xf>
    <xf numFmtId="3" fontId="6" fillId="0" borderId="8" xfId="0" applyNumberFormat="1" applyFont="1" applyBorder="1" applyAlignment="1">
      <alignment horizontal="right"/>
    </xf>
    <xf numFmtId="3" fontId="5" fillId="6" borderId="8" xfId="0" applyNumberFormat="1" applyFont="1" applyFill="1" applyBorder="1" applyAlignment="1">
      <alignment horizontal="right"/>
    </xf>
    <xf numFmtId="0" fontId="5" fillId="6" borderId="13" xfId="0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12" fillId="7" borderId="2" xfId="0" applyFont="1" applyFill="1" applyBorder="1" applyAlignment="1">
      <alignment horizontal="right"/>
    </xf>
    <xf numFmtId="0" fontId="12" fillId="7" borderId="5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right"/>
    </xf>
    <xf numFmtId="0" fontId="12" fillId="7" borderId="2" xfId="0" applyFont="1" applyFill="1" applyBorder="1" applyAlignment="1">
      <alignment horizontal="left"/>
    </xf>
    <xf numFmtId="0" fontId="15" fillId="2" borderId="14" xfId="0" applyFont="1" applyFill="1" applyBorder="1"/>
    <xf numFmtId="3" fontId="1" fillId="9" borderId="1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1" fontId="4" fillId="6" borderId="4" xfId="0" applyNumberFormat="1" applyFont="1" applyFill="1" applyBorder="1" applyAlignment="1">
      <alignment horizontal="right"/>
    </xf>
    <xf numFmtId="3" fontId="4" fillId="10" borderId="5" xfId="0" applyNumberFormat="1" applyFont="1" applyFill="1" applyBorder="1" applyAlignment="1">
      <alignment horizontal="right"/>
    </xf>
    <xf numFmtId="3" fontId="2" fillId="6" borderId="8" xfId="0" applyNumberFormat="1" applyFont="1" applyFill="1" applyBorder="1" applyAlignment="1">
      <alignment horizontal="right"/>
    </xf>
    <xf numFmtId="3" fontId="17" fillId="6" borderId="0" xfId="0" applyNumberFormat="1" applyFont="1" applyFill="1" applyAlignment="1">
      <alignment horizontal="right"/>
    </xf>
    <xf numFmtId="3" fontId="3" fillId="3" borderId="15" xfId="0" applyNumberFormat="1" applyFont="1" applyFill="1" applyBorder="1" applyAlignment="1">
      <alignment horizontal="right"/>
    </xf>
    <xf numFmtId="3" fontId="2" fillId="12" borderId="14" xfId="0" applyNumberFormat="1" applyFont="1" applyFill="1" applyBorder="1" applyAlignment="1">
      <alignment horizontal="right"/>
    </xf>
    <xf numFmtId="3" fontId="3" fillId="3" borderId="12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3" fontId="2" fillId="12" borderId="3" xfId="0" applyNumberFormat="1" applyFont="1" applyFill="1" applyBorder="1" applyAlignment="1">
      <alignment horizontal="right"/>
    </xf>
    <xf numFmtId="3" fontId="3" fillId="3" borderId="9" xfId="0" applyNumberFormat="1" applyFont="1" applyFill="1" applyBorder="1" applyAlignment="1">
      <alignment horizontal="right"/>
    </xf>
    <xf numFmtId="3" fontId="3" fillId="12" borderId="3" xfId="0" applyNumberFormat="1" applyFont="1" applyFill="1" applyBorder="1" applyAlignment="1">
      <alignment horizontal="right"/>
    </xf>
    <xf numFmtId="3" fontId="2" fillId="4" borderId="15" xfId="0" applyNumberFormat="1" applyFont="1" applyFill="1" applyBorder="1" applyAlignment="1">
      <alignment horizontal="right"/>
    </xf>
    <xf numFmtId="3" fontId="2" fillId="13" borderId="5" xfId="0" applyNumberFormat="1" applyFont="1" applyFill="1" applyBorder="1" applyAlignment="1">
      <alignment horizontal="right"/>
    </xf>
    <xf numFmtId="3" fontId="4" fillId="14" borderId="5" xfId="0" applyNumberFormat="1" applyFont="1" applyFill="1" applyBorder="1" applyAlignment="1">
      <alignment horizontal="right"/>
    </xf>
    <xf numFmtId="1" fontId="2" fillId="6" borderId="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3" fontId="2" fillId="12" borderId="4" xfId="0" applyNumberFormat="1" applyFont="1" applyFill="1" applyBorder="1" applyAlignment="1">
      <alignment horizontal="right"/>
    </xf>
    <xf numFmtId="3" fontId="3" fillId="15" borderId="3" xfId="0" applyNumberFormat="1" applyFont="1" applyFill="1" applyBorder="1" applyAlignment="1">
      <alignment horizontal="right"/>
    </xf>
    <xf numFmtId="3" fontId="4" fillId="16" borderId="17" xfId="0" applyNumberFormat="1" applyFont="1" applyFill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1" fontId="4" fillId="6" borderId="11" xfId="0" applyNumberFormat="1" applyFont="1" applyFill="1" applyBorder="1" applyAlignment="1">
      <alignment horizontal="right"/>
    </xf>
    <xf numFmtId="0" fontId="4" fillId="6" borderId="0" xfId="0" applyFont="1" applyFill="1" applyAlignment="1">
      <alignment horizontal="right"/>
    </xf>
    <xf numFmtId="1" fontId="2" fillId="3" borderId="3" xfId="0" applyNumberFormat="1" applyFont="1" applyFill="1" applyBorder="1" applyAlignment="1">
      <alignment horizontal="right"/>
    </xf>
    <xf numFmtId="3" fontId="4" fillId="16" borderId="4" xfId="0" applyNumberFormat="1" applyFont="1" applyFill="1" applyBorder="1" applyAlignment="1">
      <alignment horizontal="right"/>
    </xf>
    <xf numFmtId="3" fontId="6" fillId="6" borderId="5" xfId="0" applyNumberFormat="1" applyFont="1" applyFill="1" applyBorder="1" applyAlignment="1">
      <alignment horizontal="right"/>
    </xf>
    <xf numFmtId="3" fontId="4" fillId="14" borderId="0" xfId="0" applyNumberFormat="1" applyFont="1" applyFill="1" applyAlignment="1">
      <alignment horizontal="right"/>
    </xf>
    <xf numFmtId="3" fontId="6" fillId="10" borderId="8" xfId="0" applyNumberFormat="1" applyFont="1" applyFill="1" applyBorder="1" applyAlignment="1">
      <alignment horizontal="right"/>
    </xf>
    <xf numFmtId="3" fontId="2" fillId="3" borderId="15" xfId="0" applyNumberFormat="1" applyFont="1" applyFill="1" applyBorder="1" applyAlignment="1">
      <alignment horizontal="right"/>
    </xf>
    <xf numFmtId="3" fontId="2" fillId="12" borderId="18" xfId="0" applyNumberFormat="1" applyFont="1" applyFill="1" applyBorder="1" applyAlignment="1">
      <alignment horizontal="right"/>
    </xf>
    <xf numFmtId="3" fontId="6" fillId="14" borderId="5" xfId="0" applyNumberFormat="1" applyFont="1" applyFill="1" applyBorder="1" applyAlignment="1">
      <alignment horizontal="right"/>
    </xf>
    <xf numFmtId="3" fontId="2" fillId="10" borderId="0" xfId="0" applyNumberFormat="1" applyFont="1" applyFill="1" applyAlignment="1">
      <alignment horizontal="right"/>
    </xf>
    <xf numFmtId="3" fontId="3" fillId="12" borderId="15" xfId="0" applyNumberFormat="1" applyFont="1" applyFill="1" applyBorder="1" applyAlignment="1">
      <alignment horizontal="right"/>
    </xf>
    <xf numFmtId="0" fontId="2" fillId="3" borderId="14" xfId="0" applyFont="1" applyFill="1" applyBorder="1" applyAlignment="1">
      <alignment horizontal="left"/>
    </xf>
    <xf numFmtId="3" fontId="6" fillId="6" borderId="4" xfId="0" applyNumberFormat="1" applyFont="1" applyFill="1" applyBorder="1" applyAlignment="1">
      <alignment horizontal="right"/>
    </xf>
    <xf numFmtId="3" fontId="6" fillId="11" borderId="4" xfId="0" applyNumberFormat="1" applyFont="1" applyFill="1" applyBorder="1" applyAlignment="1">
      <alignment horizontal="right"/>
    </xf>
    <xf numFmtId="3" fontId="2" fillId="3" borderId="14" xfId="0" applyNumberFormat="1" applyFont="1" applyFill="1" applyBorder="1" applyAlignment="1">
      <alignment horizontal="right"/>
    </xf>
    <xf numFmtId="3" fontId="6" fillId="6" borderId="11" xfId="0" applyNumberFormat="1" applyFont="1" applyFill="1" applyBorder="1" applyAlignment="1">
      <alignment horizontal="right"/>
    </xf>
    <xf numFmtId="3" fontId="3" fillId="12" borderId="12" xfId="0" applyNumberFormat="1" applyFont="1" applyFill="1" applyBorder="1" applyAlignment="1">
      <alignment horizontal="right"/>
    </xf>
    <xf numFmtId="3" fontId="4" fillId="7" borderId="1" xfId="0" applyNumberFormat="1" applyFont="1" applyFill="1" applyBorder="1" applyAlignment="1">
      <alignment horizontal="right"/>
    </xf>
    <xf numFmtId="3" fontId="5" fillId="6" borderId="0" xfId="0" applyNumberFormat="1" applyFont="1" applyFill="1" applyAlignment="1">
      <alignment horizontal="right"/>
    </xf>
    <xf numFmtId="1" fontId="9" fillId="6" borderId="4" xfId="0" applyNumberFormat="1" applyFont="1" applyFill="1" applyBorder="1" applyAlignment="1">
      <alignment horizontal="right"/>
    </xf>
    <xf numFmtId="3" fontId="5" fillId="6" borderId="5" xfId="0" applyNumberFormat="1" applyFont="1" applyFill="1" applyBorder="1" applyAlignment="1">
      <alignment horizontal="right"/>
    </xf>
    <xf numFmtId="3" fontId="7" fillId="7" borderId="11" xfId="0" applyNumberFormat="1" applyFont="1" applyFill="1" applyBorder="1" applyAlignment="1">
      <alignment horizontal="right"/>
    </xf>
    <xf numFmtId="3" fontId="7" fillId="14" borderId="0" xfId="0" applyNumberFormat="1" applyFont="1" applyFill="1" applyAlignment="1">
      <alignment horizontal="right"/>
    </xf>
    <xf numFmtId="3" fontId="6" fillId="6" borderId="7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6" fillId="6" borderId="19" xfId="0" applyNumberFormat="1" applyFont="1" applyFill="1" applyBorder="1" applyAlignment="1">
      <alignment horizontal="right"/>
    </xf>
    <xf numFmtId="3" fontId="6" fillId="11" borderId="20" xfId="0" applyNumberFormat="1" applyFont="1" applyFill="1" applyBorder="1" applyAlignment="1">
      <alignment horizontal="right"/>
    </xf>
    <xf numFmtId="3" fontId="6" fillId="6" borderId="20" xfId="0" applyNumberFormat="1" applyFont="1" applyFill="1" applyBorder="1" applyAlignment="1">
      <alignment horizontal="right"/>
    </xf>
    <xf numFmtId="3" fontId="6" fillId="10" borderId="0" xfId="0" applyNumberFormat="1" applyFont="1" applyFill="1" applyAlignment="1">
      <alignment horizontal="right"/>
    </xf>
    <xf numFmtId="3" fontId="6" fillId="6" borderId="21" xfId="0" applyNumberFormat="1" applyFont="1" applyFill="1" applyBorder="1" applyAlignment="1">
      <alignment horizontal="right"/>
    </xf>
    <xf numFmtId="1" fontId="12" fillId="7" borderId="3" xfId="0" applyNumberFormat="1" applyFont="1" applyFill="1" applyBorder="1" applyAlignment="1">
      <alignment horizontal="right"/>
    </xf>
    <xf numFmtId="1" fontId="16" fillId="5" borderId="10" xfId="0" applyNumberFormat="1" applyFont="1" applyFill="1" applyBorder="1"/>
    <xf numFmtId="0" fontId="16" fillId="5" borderId="10" xfId="0" applyFont="1" applyFill="1" applyBorder="1"/>
    <xf numFmtId="49" fontId="16" fillId="5" borderId="14" xfId="0" applyNumberFormat="1" applyFont="1" applyFill="1" applyBorder="1"/>
    <xf numFmtId="3" fontId="18" fillId="2" borderId="19" xfId="0" applyNumberFormat="1" applyFont="1" applyFill="1" applyBorder="1" applyAlignment="1">
      <alignment horizontal="right"/>
    </xf>
    <xf numFmtId="3" fontId="18" fillId="2" borderId="22" xfId="0" applyNumberFormat="1" applyFont="1" applyFill="1" applyBorder="1" applyAlignment="1">
      <alignment horizontal="right"/>
    </xf>
    <xf numFmtId="3" fontId="18" fillId="2" borderId="23" xfId="0" applyNumberFormat="1" applyFont="1" applyFill="1" applyBorder="1" applyAlignment="1">
      <alignment horizontal="right"/>
    </xf>
    <xf numFmtId="0" fontId="18" fillId="2" borderId="18" xfId="0" applyFont="1" applyFill="1" applyBorder="1" applyAlignment="1">
      <alignment horizontal="left"/>
    </xf>
    <xf numFmtId="3" fontId="19" fillId="3" borderId="24" xfId="0" applyNumberFormat="1" applyFont="1" applyFill="1" applyBorder="1" applyAlignment="1">
      <alignment horizontal="right"/>
    </xf>
    <xf numFmtId="3" fontId="20" fillId="3" borderId="3" xfId="0" applyNumberFormat="1" applyFont="1" applyFill="1" applyBorder="1" applyAlignment="1">
      <alignment horizontal="right"/>
    </xf>
    <xf numFmtId="3" fontId="20" fillId="3" borderId="25" xfId="0" applyNumberFormat="1" applyFont="1" applyFill="1" applyBorder="1" applyAlignment="1">
      <alignment horizontal="right"/>
    </xf>
    <xf numFmtId="0" fontId="19" fillId="3" borderId="18" xfId="0" applyFont="1" applyFill="1" applyBorder="1" applyAlignment="1">
      <alignment horizontal="left"/>
    </xf>
    <xf numFmtId="3" fontId="19" fillId="4" borderId="26" xfId="0" applyNumberFormat="1" applyFont="1" applyFill="1" applyBorder="1" applyAlignment="1">
      <alignment horizontal="right"/>
    </xf>
    <xf numFmtId="3" fontId="20" fillId="4" borderId="3" xfId="0" applyNumberFormat="1" applyFont="1" applyFill="1" applyBorder="1" applyAlignment="1">
      <alignment horizontal="right"/>
    </xf>
    <xf numFmtId="3" fontId="20" fillId="4" borderId="25" xfId="0" applyNumberFormat="1" applyFont="1" applyFill="1" applyBorder="1" applyAlignment="1">
      <alignment horizontal="right"/>
    </xf>
    <xf numFmtId="0" fontId="19" fillId="4" borderId="14" xfId="0" applyFont="1" applyFill="1" applyBorder="1" applyAlignment="1">
      <alignment horizontal="left"/>
    </xf>
    <xf numFmtId="3" fontId="17" fillId="6" borderId="20" xfId="0" applyNumberFormat="1" applyFont="1" applyFill="1" applyBorder="1" applyAlignment="1">
      <alignment horizontal="right"/>
    </xf>
    <xf numFmtId="0" fontId="21" fillId="6" borderId="18" xfId="0" applyFont="1" applyFill="1" applyBorder="1" applyAlignment="1">
      <alignment horizontal="left"/>
    </xf>
    <xf numFmtId="3" fontId="22" fillId="7" borderId="20" xfId="0" applyNumberFormat="1" applyFont="1" applyFill="1" applyBorder="1" applyAlignment="1">
      <alignment horizontal="right"/>
    </xf>
    <xf numFmtId="3" fontId="22" fillId="7" borderId="0" xfId="0" applyNumberFormat="1" applyFont="1" applyFill="1" applyAlignment="1">
      <alignment horizontal="right"/>
    </xf>
    <xf numFmtId="0" fontId="23" fillId="7" borderId="6" xfId="0" applyFont="1" applyFill="1" applyBorder="1"/>
    <xf numFmtId="3" fontId="19" fillId="6" borderId="0" xfId="0" applyNumberFormat="1" applyFont="1" applyFill="1" applyAlignment="1">
      <alignment horizontal="right"/>
    </xf>
    <xf numFmtId="0" fontId="21" fillId="6" borderId="13" xfId="0" applyFont="1" applyFill="1" applyBorder="1" applyAlignment="1">
      <alignment horizontal="left"/>
    </xf>
    <xf numFmtId="3" fontId="19" fillId="3" borderId="3" xfId="0" applyNumberFormat="1" applyFont="1" applyFill="1" applyBorder="1" applyAlignment="1">
      <alignment horizontal="right"/>
    </xf>
    <xf numFmtId="3" fontId="19" fillId="3" borderId="25" xfId="0" applyNumberFormat="1" applyFont="1" applyFill="1" applyBorder="1" applyAlignment="1">
      <alignment horizontal="right"/>
    </xf>
    <xf numFmtId="3" fontId="19" fillId="3" borderId="1" xfId="0" applyNumberFormat="1" applyFont="1" applyFill="1" applyBorder="1" applyAlignment="1">
      <alignment horizontal="right"/>
    </xf>
    <xf numFmtId="3" fontId="19" fillId="3" borderId="27" xfId="0" applyNumberFormat="1" applyFont="1" applyFill="1" applyBorder="1" applyAlignment="1">
      <alignment horizontal="right"/>
    </xf>
    <xf numFmtId="3" fontId="19" fillId="4" borderId="28" xfId="0" applyNumberFormat="1" applyFont="1" applyFill="1" applyBorder="1" applyAlignment="1">
      <alignment horizontal="right"/>
    </xf>
    <xf numFmtId="3" fontId="19" fillId="4" borderId="1" xfId="0" applyNumberFormat="1" applyFont="1" applyFill="1" applyBorder="1" applyAlignment="1">
      <alignment horizontal="right"/>
    </xf>
    <xf numFmtId="3" fontId="19" fillId="4" borderId="27" xfId="0" applyNumberFormat="1" applyFont="1" applyFill="1" applyBorder="1" applyAlignment="1">
      <alignment horizontal="right"/>
    </xf>
    <xf numFmtId="3" fontId="22" fillId="17" borderId="20" xfId="0" applyNumberFormat="1" applyFont="1" applyFill="1" applyBorder="1" applyAlignment="1">
      <alignment horizontal="right"/>
    </xf>
    <xf numFmtId="3" fontId="17" fillId="11" borderId="5" xfId="0" applyNumberFormat="1" applyFont="1" applyFill="1" applyBorder="1" applyAlignment="1">
      <alignment horizontal="right"/>
    </xf>
    <xf numFmtId="0" fontId="24" fillId="7" borderId="18" xfId="0" applyFont="1" applyFill="1" applyBorder="1"/>
    <xf numFmtId="3" fontId="17" fillId="6" borderId="8" xfId="0" applyNumberFormat="1" applyFont="1" applyFill="1" applyBorder="1" applyAlignment="1">
      <alignment horizontal="right"/>
    </xf>
    <xf numFmtId="0" fontId="25" fillId="6" borderId="13" xfId="0" applyFont="1" applyFill="1" applyBorder="1" applyAlignment="1">
      <alignment horizontal="left"/>
    </xf>
    <xf numFmtId="3" fontId="19" fillId="3" borderId="4" xfId="0" applyNumberFormat="1" applyFont="1" applyFill="1" applyBorder="1" applyAlignment="1">
      <alignment horizontal="right"/>
    </xf>
    <xf numFmtId="3" fontId="19" fillId="3" borderId="29" xfId="0" applyNumberFormat="1" applyFont="1" applyFill="1" applyBorder="1" applyAlignment="1">
      <alignment horizontal="right"/>
    </xf>
    <xf numFmtId="3" fontId="19" fillId="3" borderId="26" xfId="0" applyNumberFormat="1" applyFont="1" applyFill="1" applyBorder="1" applyAlignment="1">
      <alignment horizontal="right"/>
    </xf>
    <xf numFmtId="3" fontId="19" fillId="4" borderId="7" xfId="0" applyNumberFormat="1" applyFont="1" applyFill="1" applyBorder="1" applyAlignment="1">
      <alignment horizontal="right"/>
    </xf>
    <xf numFmtId="3" fontId="19" fillId="4" borderId="25" xfId="0" applyNumberFormat="1" applyFont="1" applyFill="1" applyBorder="1" applyAlignment="1">
      <alignment horizontal="right"/>
    </xf>
    <xf numFmtId="3" fontId="19" fillId="8" borderId="20" xfId="0" applyNumberFormat="1" applyFont="1" applyFill="1" applyBorder="1" applyAlignment="1">
      <alignment horizontal="right"/>
    </xf>
    <xf numFmtId="3" fontId="22" fillId="8" borderId="0" xfId="0" applyNumberFormat="1" applyFont="1" applyFill="1" applyAlignment="1">
      <alignment horizontal="right"/>
    </xf>
    <xf numFmtId="3" fontId="22" fillId="8" borderId="10" xfId="0" applyNumberFormat="1" applyFont="1" applyFill="1" applyBorder="1" applyAlignment="1">
      <alignment horizontal="right"/>
    </xf>
    <xf numFmtId="0" fontId="21" fillId="6" borderId="6" xfId="0" applyFont="1" applyFill="1" applyBorder="1" applyAlignment="1">
      <alignment horizontal="left"/>
    </xf>
    <xf numFmtId="3" fontId="19" fillId="3" borderId="28" xfId="0" applyNumberFormat="1" applyFont="1" applyFill="1" applyBorder="1" applyAlignment="1">
      <alignment horizontal="right"/>
    </xf>
    <xf numFmtId="0" fontId="19" fillId="3" borderId="14" xfId="0" applyFont="1" applyFill="1" applyBorder="1" applyAlignment="1">
      <alignment horizontal="left"/>
    </xf>
    <xf numFmtId="3" fontId="17" fillId="6" borderId="10" xfId="0" applyNumberFormat="1" applyFont="1" applyFill="1" applyBorder="1" applyAlignment="1">
      <alignment horizontal="right"/>
    </xf>
    <xf numFmtId="0" fontId="21" fillId="0" borderId="6" xfId="0" applyFont="1" applyBorder="1" applyAlignment="1">
      <alignment horizontal="left"/>
    </xf>
    <xf numFmtId="3" fontId="17" fillId="7" borderId="5" xfId="0" applyNumberFormat="1" applyFont="1" applyFill="1" applyBorder="1" applyAlignment="1">
      <alignment horizontal="right"/>
    </xf>
    <xf numFmtId="0" fontId="23" fillId="7" borderId="18" xfId="0" applyFont="1" applyFill="1" applyBorder="1"/>
    <xf numFmtId="3" fontId="22" fillId="6" borderId="8" xfId="0" applyNumberFormat="1" applyFont="1" applyFill="1" applyBorder="1" applyAlignment="1">
      <alignment horizontal="right"/>
    </xf>
    <xf numFmtId="3" fontId="19" fillId="3" borderId="12" xfId="0" applyNumberFormat="1" applyFont="1" applyFill="1" applyBorder="1" applyAlignment="1">
      <alignment horizontal="right"/>
    </xf>
    <xf numFmtId="3" fontId="19" fillId="3" borderId="30" xfId="0" applyNumberFormat="1" applyFont="1" applyFill="1" applyBorder="1" applyAlignment="1">
      <alignment horizontal="right"/>
    </xf>
    <xf numFmtId="3" fontId="22" fillId="6" borderId="0" xfId="0" applyNumberFormat="1" applyFont="1" applyFill="1" applyAlignment="1">
      <alignment horizontal="right"/>
    </xf>
    <xf numFmtId="3" fontId="17" fillId="7" borderId="0" xfId="0" applyNumberFormat="1" applyFont="1" applyFill="1" applyAlignment="1">
      <alignment horizontal="right"/>
    </xf>
    <xf numFmtId="3" fontId="19" fillId="3" borderId="9" xfId="0" applyNumberFormat="1" applyFont="1" applyFill="1" applyBorder="1" applyAlignment="1">
      <alignment horizontal="right"/>
    </xf>
    <xf numFmtId="3" fontId="22" fillId="7" borderId="5" xfId="0" applyNumberFormat="1" applyFont="1" applyFill="1" applyBorder="1" applyAlignment="1">
      <alignment horizontal="right"/>
    </xf>
    <xf numFmtId="0" fontId="21" fillId="0" borderId="13" xfId="0" applyFont="1" applyBorder="1" applyAlignment="1">
      <alignment horizontal="left"/>
    </xf>
    <xf numFmtId="3" fontId="20" fillId="3" borderId="5" xfId="0" applyNumberFormat="1" applyFont="1" applyFill="1" applyBorder="1" applyAlignment="1">
      <alignment horizontal="right"/>
    </xf>
    <xf numFmtId="3" fontId="20" fillId="3" borderId="31" xfId="0" applyNumberFormat="1" applyFont="1" applyFill="1" applyBorder="1" applyAlignment="1">
      <alignment horizontal="right"/>
    </xf>
    <xf numFmtId="3" fontId="17" fillId="6" borderId="5" xfId="0" applyNumberFormat="1" applyFont="1" applyFill="1" applyBorder="1" applyAlignment="1">
      <alignment horizontal="right"/>
    </xf>
    <xf numFmtId="0" fontId="26" fillId="6" borderId="18" xfId="0" applyFont="1" applyFill="1" applyBorder="1" applyAlignment="1">
      <alignment horizontal="left"/>
    </xf>
    <xf numFmtId="3" fontId="22" fillId="6" borderId="10" xfId="0" applyNumberFormat="1" applyFont="1" applyFill="1" applyBorder="1" applyAlignment="1">
      <alignment horizontal="right"/>
    </xf>
    <xf numFmtId="3" fontId="21" fillId="6" borderId="0" xfId="0" applyNumberFormat="1" applyFont="1" applyFill="1" applyAlignment="1">
      <alignment horizontal="right"/>
    </xf>
    <xf numFmtId="0" fontId="21" fillId="6" borderId="0" xfId="0" applyFont="1" applyFill="1" applyAlignment="1">
      <alignment horizontal="right"/>
    </xf>
    <xf numFmtId="3" fontId="19" fillId="3" borderId="11" xfId="0" applyNumberFormat="1" applyFont="1" applyFill="1" applyBorder="1" applyAlignment="1">
      <alignment horizontal="right"/>
    </xf>
    <xf numFmtId="3" fontId="25" fillId="6" borderId="20" xfId="0" applyNumberFormat="1" applyFont="1" applyFill="1" applyBorder="1" applyAlignment="1">
      <alignment horizontal="right"/>
    </xf>
    <xf numFmtId="3" fontId="23" fillId="7" borderId="20" xfId="0" applyNumberFormat="1" applyFont="1" applyFill="1" applyBorder="1" applyAlignment="1">
      <alignment horizontal="right"/>
    </xf>
    <xf numFmtId="3" fontId="23" fillId="7" borderId="0" xfId="0" applyNumberFormat="1" applyFont="1" applyFill="1" applyAlignment="1">
      <alignment horizontal="right"/>
    </xf>
    <xf numFmtId="0" fontId="23" fillId="7" borderId="13" xfId="0" applyFont="1" applyFill="1" applyBorder="1"/>
    <xf numFmtId="3" fontId="23" fillId="6" borderId="20" xfId="0" applyNumberFormat="1" applyFont="1" applyFill="1" applyBorder="1" applyAlignment="1">
      <alignment horizontal="right"/>
    </xf>
    <xf numFmtId="0" fontId="23" fillId="6" borderId="6" xfId="0" applyFont="1" applyFill="1" applyBorder="1"/>
    <xf numFmtId="3" fontId="20" fillId="6" borderId="0" xfId="0" applyNumberFormat="1" applyFont="1" applyFill="1" applyAlignment="1">
      <alignment horizontal="right"/>
    </xf>
    <xf numFmtId="3" fontId="23" fillId="6" borderId="0" xfId="0" applyNumberFormat="1" applyFont="1" applyFill="1" applyAlignment="1">
      <alignment horizontal="right"/>
    </xf>
    <xf numFmtId="3" fontId="21" fillId="6" borderId="20" xfId="0" applyNumberFormat="1" applyFont="1" applyFill="1" applyBorder="1" applyAlignment="1">
      <alignment horizontal="right"/>
    </xf>
    <xf numFmtId="3" fontId="22" fillId="8" borderId="8" xfId="0" applyNumberFormat="1" applyFont="1" applyFill="1" applyBorder="1" applyAlignment="1">
      <alignment horizontal="right"/>
    </xf>
    <xf numFmtId="3" fontId="21" fillId="6" borderId="8" xfId="0" applyNumberFormat="1" applyFont="1" applyFill="1" applyBorder="1" applyAlignment="1">
      <alignment horizontal="right"/>
    </xf>
    <xf numFmtId="0" fontId="19" fillId="3" borderId="6" xfId="0" applyFont="1" applyFill="1" applyBorder="1" applyAlignment="1">
      <alignment horizontal="left"/>
    </xf>
    <xf numFmtId="3" fontId="19" fillId="4" borderId="24" xfId="0" applyNumberFormat="1" applyFont="1" applyFill="1" applyBorder="1" applyAlignment="1">
      <alignment horizontal="right"/>
    </xf>
    <xf numFmtId="0" fontId="19" fillId="4" borderId="18" xfId="0" applyFont="1" applyFill="1" applyBorder="1" applyAlignment="1">
      <alignment horizontal="left"/>
    </xf>
    <xf numFmtId="0" fontId="27" fillId="7" borderId="15" xfId="0" applyFont="1" applyFill="1" applyBorder="1" applyAlignment="1">
      <alignment horizontal="right"/>
    </xf>
    <xf numFmtId="0" fontId="27" fillId="7" borderId="32" xfId="0" applyFont="1" applyFill="1" applyBorder="1" applyAlignment="1">
      <alignment horizontal="right"/>
    </xf>
    <xf numFmtId="0" fontId="27" fillId="7" borderId="33" xfId="0" applyFont="1" applyFill="1" applyBorder="1" applyAlignment="1">
      <alignment horizontal="right"/>
    </xf>
    <xf numFmtId="0" fontId="27" fillId="7" borderId="34" xfId="0" applyFont="1" applyFill="1" applyBorder="1" applyAlignment="1">
      <alignment horizontal="right"/>
    </xf>
    <xf numFmtId="0" fontId="27" fillId="7" borderId="18" xfId="0" applyFont="1" applyFill="1" applyBorder="1" applyAlignment="1">
      <alignment horizontal="left"/>
    </xf>
    <xf numFmtId="0" fontId="30" fillId="2" borderId="14" xfId="0" applyFont="1" applyFill="1" applyBorder="1"/>
    <xf numFmtId="3" fontId="31" fillId="5" borderId="10" xfId="0" applyNumberFormat="1" applyFont="1" applyFill="1" applyBorder="1"/>
    <xf numFmtId="0" fontId="31" fillId="5" borderId="10" xfId="0" applyFont="1" applyFill="1" applyBorder="1"/>
    <xf numFmtId="0" fontId="31" fillId="5" borderId="14" xfId="0" applyFont="1" applyFill="1" applyBorder="1"/>
    <xf numFmtId="3" fontId="18" fillId="2" borderId="24" xfId="0" applyNumberFormat="1" applyFont="1" applyFill="1" applyBorder="1" applyAlignment="1">
      <alignment horizontal="right"/>
    </xf>
    <xf numFmtId="3" fontId="18" fillId="2" borderId="1" xfId="0" applyNumberFormat="1" applyFont="1" applyFill="1" applyBorder="1" applyAlignment="1">
      <alignment horizontal="right"/>
    </xf>
    <xf numFmtId="3" fontId="18" fillId="2" borderId="2" xfId="0" applyNumberFormat="1" applyFont="1" applyFill="1" applyBorder="1" applyAlignment="1">
      <alignment horizontal="right"/>
    </xf>
    <xf numFmtId="0" fontId="18" fillId="2" borderId="2" xfId="0" applyFont="1" applyFill="1" applyBorder="1" applyAlignment="1">
      <alignment horizontal="left"/>
    </xf>
    <xf numFmtId="3" fontId="20" fillId="3" borderId="26" xfId="0" applyNumberFormat="1" applyFont="1" applyFill="1" applyBorder="1" applyAlignment="1">
      <alignment horizontal="right"/>
    </xf>
    <xf numFmtId="0" fontId="19" fillId="3" borderId="2" xfId="0" applyFont="1" applyFill="1" applyBorder="1" applyAlignment="1">
      <alignment horizontal="left"/>
    </xf>
    <xf numFmtId="3" fontId="20" fillId="4" borderId="26" xfId="0" applyNumberFormat="1" applyFont="1" applyFill="1" applyBorder="1" applyAlignment="1">
      <alignment horizontal="right"/>
    </xf>
    <xf numFmtId="0" fontId="19" fillId="4" borderId="3" xfId="0" applyFont="1" applyFill="1" applyBorder="1" applyAlignment="1">
      <alignment horizontal="left"/>
    </xf>
    <xf numFmtId="3" fontId="17" fillId="6" borderId="24" xfId="0" applyNumberFormat="1" applyFont="1" applyFill="1" applyBorder="1" applyAlignment="1">
      <alignment horizontal="right"/>
    </xf>
    <xf numFmtId="0" fontId="22" fillId="7" borderId="0" xfId="0" applyFont="1" applyFill="1" applyAlignment="1">
      <alignment horizontal="right"/>
    </xf>
    <xf numFmtId="3" fontId="17" fillId="6" borderId="35" xfId="0" applyNumberFormat="1" applyFont="1" applyFill="1" applyBorder="1" applyAlignment="1">
      <alignment horizontal="right"/>
    </xf>
    <xf numFmtId="3" fontId="19" fillId="3" borderId="20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horizontal="right"/>
    </xf>
    <xf numFmtId="3" fontId="19" fillId="3" borderId="2" xfId="0" applyNumberFormat="1" applyFont="1" applyFill="1" applyBorder="1" applyAlignment="1">
      <alignment horizontal="right"/>
    </xf>
    <xf numFmtId="3" fontId="19" fillId="18" borderId="26" xfId="0" applyNumberFormat="1" applyFont="1" applyFill="1" applyBorder="1" applyAlignment="1">
      <alignment horizontal="right"/>
    </xf>
    <xf numFmtId="3" fontId="20" fillId="18" borderId="26" xfId="0" applyNumberFormat="1" applyFont="1" applyFill="1" applyBorder="1" applyAlignment="1">
      <alignment horizontal="right"/>
    </xf>
    <xf numFmtId="3" fontId="19" fillId="4" borderId="2" xfId="0" applyNumberFormat="1" applyFont="1" applyFill="1" applyBorder="1" applyAlignment="1">
      <alignment horizontal="right"/>
    </xf>
    <xf numFmtId="3" fontId="17" fillId="7" borderId="24" xfId="0" applyNumberFormat="1" applyFont="1" applyFill="1" applyBorder="1" applyAlignment="1">
      <alignment horizontal="right"/>
    </xf>
    <xf numFmtId="0" fontId="24" fillId="7" borderId="6" xfId="0" applyFont="1" applyFill="1" applyBorder="1"/>
    <xf numFmtId="3" fontId="17" fillId="8" borderId="35" xfId="0" applyNumberFormat="1" applyFont="1" applyFill="1" applyBorder="1" applyAlignment="1">
      <alignment horizontal="right"/>
    </xf>
    <xf numFmtId="3" fontId="17" fillId="8" borderId="8" xfId="0" applyNumberFormat="1" applyFont="1" applyFill="1" applyBorder="1" applyAlignment="1">
      <alignment horizontal="right"/>
    </xf>
    <xf numFmtId="0" fontId="25" fillId="6" borderId="6" xfId="0" applyFont="1" applyFill="1" applyBorder="1" applyAlignment="1">
      <alignment horizontal="left"/>
    </xf>
    <xf numFmtId="3" fontId="19" fillId="4" borderId="3" xfId="0" applyNumberFormat="1" applyFont="1" applyFill="1" applyBorder="1" applyAlignment="1">
      <alignment horizontal="right"/>
    </xf>
    <xf numFmtId="3" fontId="22" fillId="19" borderId="20" xfId="0" applyNumberFormat="1" applyFont="1" applyFill="1" applyBorder="1" applyAlignment="1">
      <alignment horizontal="right"/>
    </xf>
    <xf numFmtId="0" fontId="19" fillId="3" borderId="3" xfId="0" applyFont="1" applyFill="1" applyBorder="1" applyAlignment="1">
      <alignment horizontal="left"/>
    </xf>
    <xf numFmtId="3" fontId="17" fillId="19" borderId="20" xfId="0" applyNumberFormat="1" applyFont="1" applyFill="1" applyBorder="1" applyAlignment="1">
      <alignment horizontal="right"/>
    </xf>
    <xf numFmtId="0" fontId="17" fillId="6" borderId="0" xfId="0" applyFont="1" applyFill="1" applyAlignment="1">
      <alignment horizontal="right"/>
    </xf>
    <xf numFmtId="3" fontId="22" fillId="6" borderId="35" xfId="0" applyNumberFormat="1" applyFont="1" applyFill="1" applyBorder="1" applyAlignment="1">
      <alignment horizontal="right"/>
    </xf>
    <xf numFmtId="3" fontId="19" fillId="3" borderId="36" xfId="0" applyNumberFormat="1" applyFont="1" applyFill="1" applyBorder="1" applyAlignment="1">
      <alignment horizontal="right"/>
    </xf>
    <xf numFmtId="3" fontId="22" fillId="6" borderId="24" xfId="0" applyNumberFormat="1" applyFont="1" applyFill="1" applyBorder="1" applyAlignment="1">
      <alignment horizontal="right"/>
    </xf>
    <xf numFmtId="3" fontId="22" fillId="6" borderId="5" xfId="0" applyNumberFormat="1" applyFont="1" applyFill="1" applyBorder="1" applyAlignment="1">
      <alignment horizontal="right"/>
    </xf>
    <xf numFmtId="3" fontId="17" fillId="7" borderId="20" xfId="0" applyNumberFormat="1" applyFont="1" applyFill="1" applyBorder="1" applyAlignment="1">
      <alignment horizontal="right"/>
    </xf>
    <xf numFmtId="3" fontId="22" fillId="6" borderId="20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horizontal="right"/>
    </xf>
    <xf numFmtId="3" fontId="22" fillId="7" borderId="24" xfId="0" applyNumberFormat="1" applyFont="1" applyFill="1" applyBorder="1" applyAlignment="1">
      <alignment horizontal="right"/>
    </xf>
    <xf numFmtId="3" fontId="19" fillId="6" borderId="20" xfId="0" applyNumberFormat="1" applyFont="1" applyFill="1" applyBorder="1" applyAlignment="1">
      <alignment horizontal="right"/>
    </xf>
    <xf numFmtId="3" fontId="19" fillId="3" borderId="7" xfId="0" applyNumberFormat="1" applyFont="1" applyFill="1" applyBorder="1" applyAlignment="1">
      <alignment horizontal="right"/>
    </xf>
    <xf numFmtId="0" fontId="26" fillId="6" borderId="6" xfId="0" applyFont="1" applyFill="1" applyBorder="1" applyAlignment="1">
      <alignment horizontal="left"/>
    </xf>
    <xf numFmtId="3" fontId="19" fillId="3" borderId="38" xfId="0" applyNumberFormat="1" applyFont="1" applyFill="1" applyBorder="1" applyAlignment="1">
      <alignment horizontal="right"/>
    </xf>
    <xf numFmtId="3" fontId="22" fillId="6" borderId="28" xfId="0" applyNumberFormat="1" applyFont="1" applyFill="1" applyBorder="1" applyAlignment="1">
      <alignment horizontal="right"/>
    </xf>
    <xf numFmtId="0" fontId="19" fillId="3" borderId="9" xfId="0" applyFont="1" applyFill="1" applyBorder="1" applyAlignment="1">
      <alignment horizontal="left"/>
    </xf>
    <xf numFmtId="0" fontId="19" fillId="4" borderId="2" xfId="0" applyFont="1" applyFill="1" applyBorder="1" applyAlignment="1">
      <alignment horizontal="left"/>
    </xf>
    <xf numFmtId="1" fontId="27" fillId="7" borderId="2" xfId="0" applyNumberFormat="1" applyFont="1" applyFill="1" applyBorder="1" applyAlignment="1">
      <alignment horizontal="right"/>
    </xf>
    <xf numFmtId="0" fontId="27" fillId="7" borderId="5" xfId="0" applyFont="1" applyFill="1" applyBorder="1" applyAlignment="1">
      <alignment horizontal="right"/>
    </xf>
    <xf numFmtId="0" fontId="27" fillId="7" borderId="1" xfId="0" applyFont="1" applyFill="1" applyBorder="1" applyAlignment="1">
      <alignment horizontal="right"/>
    </xf>
    <xf numFmtId="0" fontId="27" fillId="7" borderId="2" xfId="0" applyFont="1" applyFill="1" applyBorder="1" applyAlignment="1">
      <alignment horizontal="left"/>
    </xf>
    <xf numFmtId="1" fontId="31" fillId="5" borderId="10" xfId="0" applyNumberFormat="1" applyFont="1" applyFill="1" applyBorder="1"/>
    <xf numFmtId="0" fontId="32" fillId="0" borderId="0" xfId="1"/>
    <xf numFmtId="3" fontId="18" fillId="2" borderId="1" xfId="1" applyNumberFormat="1" applyFont="1" applyFill="1" applyBorder="1" applyAlignment="1">
      <alignment horizontal="right"/>
    </xf>
    <xf numFmtId="3" fontId="18" fillId="2" borderId="2" xfId="1" applyNumberFormat="1" applyFont="1" applyFill="1" applyBorder="1" applyAlignment="1">
      <alignment horizontal="right"/>
    </xf>
    <xf numFmtId="0" fontId="18" fillId="2" borderId="2" xfId="1" applyFont="1" applyFill="1" applyBorder="1" applyAlignment="1">
      <alignment horizontal="left"/>
    </xf>
    <xf numFmtId="3" fontId="19" fillId="3" borderId="1" xfId="1" applyNumberFormat="1" applyFont="1" applyFill="1" applyBorder="1" applyAlignment="1">
      <alignment horizontal="right"/>
    </xf>
    <xf numFmtId="3" fontId="20" fillId="3" borderId="3" xfId="1" applyNumberFormat="1" applyFont="1" applyFill="1" applyBorder="1" applyAlignment="1">
      <alignment horizontal="right"/>
    </xf>
    <xf numFmtId="0" fontId="19" fillId="3" borderId="2" xfId="1" applyFont="1" applyFill="1" applyBorder="1" applyAlignment="1">
      <alignment horizontal="left"/>
    </xf>
    <xf numFmtId="3" fontId="19" fillId="4" borderId="3" xfId="1" applyNumberFormat="1" applyFont="1" applyFill="1" applyBorder="1" applyAlignment="1">
      <alignment horizontal="right"/>
    </xf>
    <xf numFmtId="3" fontId="20" fillId="4" borderId="3" xfId="1" applyNumberFormat="1" applyFont="1" applyFill="1" applyBorder="1" applyAlignment="1">
      <alignment horizontal="right"/>
    </xf>
    <xf numFmtId="0" fontId="19" fillId="4" borderId="3" xfId="1" applyFont="1" applyFill="1" applyBorder="1" applyAlignment="1">
      <alignment horizontal="left"/>
    </xf>
    <xf numFmtId="3" fontId="17" fillId="6" borderId="4" xfId="1" applyNumberFormat="1" applyFont="1" applyFill="1" applyBorder="1" applyAlignment="1">
      <alignment horizontal="right"/>
    </xf>
    <xf numFmtId="3" fontId="17" fillId="8" borderId="5" xfId="1" applyNumberFormat="1" applyFont="1" applyFill="1" applyBorder="1" applyAlignment="1">
      <alignment horizontal="right"/>
    </xf>
    <xf numFmtId="0" fontId="21" fillId="6" borderId="6" xfId="1" applyFont="1" applyFill="1" applyBorder="1" applyAlignment="1">
      <alignment horizontal="left"/>
    </xf>
    <xf numFmtId="3" fontId="22" fillId="7" borderId="4" xfId="1" applyNumberFormat="1" applyFont="1" applyFill="1" applyBorder="1" applyAlignment="1">
      <alignment horizontal="right"/>
    </xf>
    <xf numFmtId="3" fontId="22" fillId="7" borderId="0" xfId="1" applyNumberFormat="1" applyFont="1" applyFill="1" applyAlignment="1">
      <alignment horizontal="right"/>
    </xf>
    <xf numFmtId="0" fontId="22" fillId="7" borderId="0" xfId="1" applyFont="1" applyFill="1" applyAlignment="1">
      <alignment horizontal="right"/>
    </xf>
    <xf numFmtId="0" fontId="23" fillId="7" borderId="6" xfId="1" applyFont="1" applyFill="1" applyBorder="1"/>
    <xf numFmtId="3" fontId="17" fillId="6" borderId="0" xfId="1" applyNumberFormat="1" applyFont="1" applyFill="1" applyAlignment="1">
      <alignment horizontal="right"/>
    </xf>
    <xf numFmtId="3" fontId="19" fillId="3" borderId="3" xfId="1" applyNumberFormat="1" applyFont="1" applyFill="1" applyBorder="1" applyAlignment="1">
      <alignment horizontal="right"/>
    </xf>
    <xf numFmtId="0" fontId="19" fillId="3" borderId="1" xfId="1" quotePrefix="1" applyFont="1" applyFill="1" applyBorder="1" applyAlignment="1">
      <alignment horizontal="right"/>
    </xf>
    <xf numFmtId="3" fontId="19" fillId="3" borderId="2" xfId="1" applyNumberFormat="1" applyFont="1" applyFill="1" applyBorder="1" applyAlignment="1">
      <alignment horizontal="right"/>
    </xf>
    <xf numFmtId="3" fontId="19" fillId="4" borderId="7" xfId="1" applyNumberFormat="1" applyFont="1" applyFill="1" applyBorder="1" applyAlignment="1">
      <alignment horizontal="right"/>
    </xf>
    <xf numFmtId="3" fontId="19" fillId="4" borderId="2" xfId="1" applyNumberFormat="1" applyFont="1" applyFill="1" applyBorder="1" applyAlignment="1">
      <alignment horizontal="right"/>
    </xf>
    <xf numFmtId="3" fontId="19" fillId="4" borderId="1" xfId="1" applyNumberFormat="1" applyFont="1" applyFill="1" applyBorder="1" applyAlignment="1">
      <alignment horizontal="right"/>
    </xf>
    <xf numFmtId="3" fontId="20" fillId="7" borderId="4" xfId="1" applyNumberFormat="1" applyFont="1" applyFill="1" applyBorder="1" applyAlignment="1">
      <alignment horizontal="right"/>
    </xf>
    <xf numFmtId="3" fontId="17" fillId="7" borderId="5" xfId="1" applyNumberFormat="1" applyFont="1" applyFill="1" applyBorder="1" applyAlignment="1">
      <alignment horizontal="right"/>
    </xf>
    <xf numFmtId="0" fontId="24" fillId="7" borderId="6" xfId="1" applyFont="1" applyFill="1" applyBorder="1"/>
    <xf numFmtId="3" fontId="19" fillId="6" borderId="4" xfId="1" applyNumberFormat="1" applyFont="1" applyFill="1" applyBorder="1" applyAlignment="1">
      <alignment horizontal="right"/>
    </xf>
    <xf numFmtId="3" fontId="17" fillId="6" borderId="8" xfId="1" applyNumberFormat="1" applyFont="1" applyFill="1" applyBorder="1" applyAlignment="1">
      <alignment horizontal="right"/>
    </xf>
    <xf numFmtId="0" fontId="25" fillId="6" borderId="6" xfId="1" applyFont="1" applyFill="1" applyBorder="1" applyAlignment="1">
      <alignment horizontal="left"/>
    </xf>
    <xf numFmtId="3" fontId="19" fillId="3" borderId="9" xfId="1" applyNumberFormat="1" applyFont="1" applyFill="1" applyBorder="1" applyAlignment="1">
      <alignment horizontal="right"/>
    </xf>
    <xf numFmtId="3" fontId="19" fillId="3" borderId="4" xfId="1" applyNumberFormat="1" applyFont="1" applyFill="1" applyBorder="1" applyAlignment="1">
      <alignment horizontal="right"/>
    </xf>
    <xf numFmtId="3" fontId="22" fillId="6" borderId="0" xfId="1" applyNumberFormat="1" applyFont="1" applyFill="1" applyAlignment="1">
      <alignment horizontal="right"/>
    </xf>
    <xf numFmtId="0" fontId="22" fillId="6" borderId="0" xfId="1" applyFont="1" applyFill="1" applyAlignment="1">
      <alignment horizontal="right"/>
    </xf>
    <xf numFmtId="3" fontId="19" fillId="3" borderId="7" xfId="1" applyNumberFormat="1" applyFont="1" applyFill="1" applyBorder="1" applyAlignment="1">
      <alignment horizontal="right"/>
    </xf>
    <xf numFmtId="0" fontId="19" fillId="3" borderId="3" xfId="1" applyFont="1" applyFill="1" applyBorder="1" applyAlignment="1">
      <alignment horizontal="left"/>
    </xf>
    <xf numFmtId="0" fontId="17" fillId="6" borderId="0" xfId="1" applyFont="1" applyFill="1" applyAlignment="1">
      <alignment horizontal="right"/>
    </xf>
    <xf numFmtId="0" fontId="21" fillId="0" borderId="6" xfId="1" applyFont="1" applyBorder="1" applyAlignment="1">
      <alignment horizontal="left"/>
    </xf>
    <xf numFmtId="0" fontId="19" fillId="3" borderId="7" xfId="1" applyFont="1" applyFill="1" applyBorder="1" applyAlignment="1">
      <alignment horizontal="right"/>
    </xf>
    <xf numFmtId="3" fontId="22" fillId="6" borderId="8" xfId="1" applyNumberFormat="1" applyFont="1" applyFill="1" applyBorder="1" applyAlignment="1">
      <alignment horizontal="right"/>
    </xf>
    <xf numFmtId="3" fontId="19" fillId="3" borderId="12" xfId="1" applyNumberFormat="1" applyFont="1" applyFill="1" applyBorder="1" applyAlignment="1">
      <alignment horizontal="right"/>
    </xf>
    <xf numFmtId="3" fontId="22" fillId="8" borderId="0" xfId="1" applyNumberFormat="1" applyFont="1" applyFill="1" applyAlignment="1">
      <alignment horizontal="right"/>
    </xf>
    <xf numFmtId="3" fontId="17" fillId="7" borderId="0" xfId="1" applyNumberFormat="1" applyFont="1" applyFill="1" applyAlignment="1">
      <alignment horizontal="right"/>
    </xf>
    <xf numFmtId="3" fontId="22" fillId="7" borderId="5" xfId="1" applyNumberFormat="1" applyFont="1" applyFill="1" applyBorder="1" applyAlignment="1">
      <alignment horizontal="right"/>
    </xf>
    <xf numFmtId="3" fontId="19" fillId="6" borderId="0" xfId="1" applyNumberFormat="1" applyFont="1" applyFill="1" applyAlignment="1">
      <alignment horizontal="right"/>
    </xf>
    <xf numFmtId="0" fontId="26" fillId="6" borderId="6" xfId="1" applyFont="1" applyFill="1" applyBorder="1" applyAlignment="1">
      <alignment horizontal="left"/>
    </xf>
    <xf numFmtId="3" fontId="22" fillId="6" borderId="10" xfId="1" applyNumberFormat="1" applyFont="1" applyFill="1" applyBorder="1" applyAlignment="1">
      <alignment horizontal="right"/>
    </xf>
    <xf numFmtId="3" fontId="21" fillId="6" borderId="0" xfId="1" applyNumberFormat="1" applyFont="1" applyFill="1" applyAlignment="1">
      <alignment horizontal="right"/>
    </xf>
    <xf numFmtId="3" fontId="25" fillId="6" borderId="4" xfId="1" applyNumberFormat="1" applyFont="1" applyFill="1" applyBorder="1" applyAlignment="1">
      <alignment horizontal="right"/>
    </xf>
    <xf numFmtId="0" fontId="21" fillId="6" borderId="0" xfId="1" applyFont="1" applyFill="1" applyAlignment="1">
      <alignment horizontal="right"/>
    </xf>
    <xf numFmtId="3" fontId="23" fillId="17" borderId="4" xfId="1" applyNumberFormat="1" applyFont="1" applyFill="1" applyBorder="1" applyAlignment="1">
      <alignment horizontal="right"/>
    </xf>
    <xf numFmtId="3" fontId="23" fillId="7" borderId="0" xfId="1" applyNumberFormat="1" applyFont="1" applyFill="1" applyAlignment="1">
      <alignment horizontal="right"/>
    </xf>
    <xf numFmtId="3" fontId="23" fillId="6" borderId="4" xfId="1" applyNumberFormat="1" applyFont="1" applyFill="1" applyBorder="1" applyAlignment="1">
      <alignment horizontal="right"/>
    </xf>
    <xf numFmtId="0" fontId="23" fillId="6" borderId="6" xfId="1" applyFont="1" applyFill="1" applyBorder="1"/>
    <xf numFmtId="3" fontId="22" fillId="6" borderId="5" xfId="1" applyNumberFormat="1" applyFont="1" applyFill="1" applyBorder="1" applyAlignment="1">
      <alignment horizontal="right"/>
    </xf>
    <xf numFmtId="3" fontId="23" fillId="7" borderId="4" xfId="1" applyNumberFormat="1" applyFont="1" applyFill="1" applyBorder="1" applyAlignment="1">
      <alignment horizontal="right"/>
    </xf>
    <xf numFmtId="3" fontId="23" fillId="6" borderId="0" xfId="1" applyNumberFormat="1" applyFont="1" applyFill="1" applyAlignment="1">
      <alignment horizontal="right"/>
    </xf>
    <xf numFmtId="3" fontId="21" fillId="6" borderId="4" xfId="1" applyNumberFormat="1" applyFont="1" applyFill="1" applyBorder="1" applyAlignment="1">
      <alignment horizontal="right"/>
    </xf>
    <xf numFmtId="3" fontId="21" fillId="6" borderId="8" xfId="1" applyNumberFormat="1" applyFont="1" applyFill="1" applyBorder="1" applyAlignment="1">
      <alignment horizontal="right"/>
    </xf>
    <xf numFmtId="0" fontId="21" fillId="6" borderId="8" xfId="1" applyFont="1" applyFill="1" applyBorder="1" applyAlignment="1">
      <alignment horizontal="right"/>
    </xf>
    <xf numFmtId="0" fontId="21" fillId="6" borderId="13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4" borderId="2" xfId="1" applyFont="1" applyFill="1" applyBorder="1" applyAlignment="1">
      <alignment horizontal="left"/>
    </xf>
    <xf numFmtId="0" fontId="27" fillId="7" borderId="2" xfId="1" applyFont="1" applyFill="1" applyBorder="1" applyAlignment="1">
      <alignment horizontal="right"/>
    </xf>
    <xf numFmtId="0" fontId="27" fillId="7" borderId="5" xfId="1" applyFont="1" applyFill="1" applyBorder="1" applyAlignment="1">
      <alignment horizontal="right"/>
    </xf>
    <xf numFmtId="0" fontId="27" fillId="7" borderId="1" xfId="1" applyFont="1" applyFill="1" applyBorder="1" applyAlignment="1">
      <alignment horizontal="right"/>
    </xf>
    <xf numFmtId="0" fontId="27" fillId="7" borderId="2" xfId="1" applyFont="1" applyFill="1" applyBorder="1" applyAlignment="1">
      <alignment horizontal="left"/>
    </xf>
    <xf numFmtId="0" fontId="30" fillId="2" borderId="14" xfId="1" applyFont="1" applyFill="1" applyBorder="1"/>
    <xf numFmtId="0" fontId="31" fillId="5" borderId="10" xfId="1" applyFont="1" applyFill="1" applyBorder="1"/>
    <xf numFmtId="0" fontId="31" fillId="5" borderId="14" xfId="1" applyFont="1" applyFill="1" applyBorder="1"/>
    <xf numFmtId="3" fontId="18" fillId="20" borderId="2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right"/>
    </xf>
    <xf numFmtId="3" fontId="17" fillId="21" borderId="0" xfId="0" applyNumberFormat="1" applyFont="1" applyFill="1" applyAlignment="1">
      <alignment horizontal="right"/>
    </xf>
    <xf numFmtId="3" fontId="22" fillId="7" borderId="4" xfId="0" applyNumberFormat="1" applyFont="1" applyFill="1" applyBorder="1" applyAlignment="1">
      <alignment horizontal="right"/>
    </xf>
    <xf numFmtId="3" fontId="19" fillId="22" borderId="3" xfId="0" applyNumberFormat="1" applyFont="1" applyFill="1" applyBorder="1" applyAlignment="1">
      <alignment horizontal="right"/>
    </xf>
    <xf numFmtId="0" fontId="19" fillId="3" borderId="1" xfId="0" quotePrefix="1" applyFont="1" applyFill="1" applyBorder="1" applyAlignment="1">
      <alignment horizontal="right"/>
    </xf>
    <xf numFmtId="3" fontId="19" fillId="23" borderId="3" xfId="0" applyNumberFormat="1" applyFont="1" applyFill="1" applyBorder="1" applyAlignment="1">
      <alignment horizontal="right"/>
    </xf>
    <xf numFmtId="0" fontId="23" fillId="7" borderId="4" xfId="0" quotePrefix="1" applyFont="1" applyFill="1" applyBorder="1" applyAlignment="1">
      <alignment horizontal="right"/>
    </xf>
    <xf numFmtId="0" fontId="23" fillId="6" borderId="4" xfId="0" quotePrefix="1" applyFont="1" applyFill="1" applyBorder="1" applyAlignment="1">
      <alignment horizontal="right"/>
    </xf>
    <xf numFmtId="3" fontId="19" fillId="22" borderId="2" xfId="0" applyNumberFormat="1" applyFont="1" applyFill="1" applyBorder="1" applyAlignment="1">
      <alignment horizontal="right"/>
    </xf>
    <xf numFmtId="3" fontId="19" fillId="18" borderId="1" xfId="0" applyNumberFormat="1" applyFont="1" applyFill="1" applyBorder="1" applyAlignment="1">
      <alignment horizontal="right"/>
    </xf>
    <xf numFmtId="3" fontId="19" fillId="23" borderId="2" xfId="0" applyNumberFormat="1" applyFont="1" applyFill="1" applyBorder="1" applyAlignment="1">
      <alignment horizontal="right"/>
    </xf>
    <xf numFmtId="3" fontId="19" fillId="6" borderId="4" xfId="0" applyNumberFormat="1" applyFont="1" applyFill="1" applyBorder="1" applyAlignment="1">
      <alignment horizontal="right"/>
    </xf>
    <xf numFmtId="3" fontId="17" fillId="6" borderId="4" xfId="0" applyNumberFormat="1" applyFont="1" applyFill="1" applyBorder="1" applyAlignment="1">
      <alignment horizontal="right"/>
    </xf>
    <xf numFmtId="3" fontId="22" fillId="21" borderId="8" xfId="0" applyNumberFormat="1" applyFont="1" applyFill="1" applyBorder="1" applyAlignment="1">
      <alignment horizontal="right"/>
    </xf>
    <xf numFmtId="3" fontId="19" fillId="22" borderId="9" xfId="0" applyNumberFormat="1" applyFont="1" applyFill="1" applyBorder="1" applyAlignment="1">
      <alignment horizontal="right"/>
    </xf>
    <xf numFmtId="3" fontId="22" fillId="8" borderId="5" xfId="0" applyNumberFormat="1" applyFont="1" applyFill="1" applyBorder="1" applyAlignment="1">
      <alignment horizontal="right"/>
    </xf>
    <xf numFmtId="3" fontId="19" fillId="24" borderId="7" xfId="0" applyNumberFormat="1" applyFont="1" applyFill="1" applyBorder="1" applyAlignment="1">
      <alignment horizontal="right"/>
    </xf>
    <xf numFmtId="3" fontId="19" fillId="23" borderId="7" xfId="0" applyNumberFormat="1" applyFont="1" applyFill="1" applyBorder="1" applyAlignment="1">
      <alignment horizontal="right"/>
    </xf>
    <xf numFmtId="3" fontId="19" fillId="21" borderId="0" xfId="0" applyNumberFormat="1" applyFont="1" applyFill="1" applyAlignment="1">
      <alignment horizontal="right"/>
    </xf>
    <xf numFmtId="3" fontId="19" fillId="22" borderId="7" xfId="0" applyNumberFormat="1" applyFont="1" applyFill="1" applyBorder="1" applyAlignment="1">
      <alignment horizontal="right"/>
    </xf>
    <xf numFmtId="3" fontId="17" fillId="25" borderId="5" xfId="0" applyNumberFormat="1" applyFont="1" applyFill="1" applyBorder="1" applyAlignment="1">
      <alignment horizontal="right"/>
    </xf>
    <xf numFmtId="3" fontId="22" fillId="6" borderId="7" xfId="0" applyNumberFormat="1" applyFont="1" applyFill="1" applyBorder="1" applyAlignment="1">
      <alignment horizontal="right"/>
    </xf>
    <xf numFmtId="3" fontId="22" fillId="6" borderId="4" xfId="0" applyNumberFormat="1" applyFont="1" applyFill="1" applyBorder="1" applyAlignment="1">
      <alignment horizontal="right"/>
    </xf>
    <xf numFmtId="3" fontId="17" fillId="7" borderId="4" xfId="0" applyNumberFormat="1" applyFont="1" applyFill="1" applyBorder="1" applyAlignment="1">
      <alignment horizontal="right"/>
    </xf>
    <xf numFmtId="3" fontId="17" fillId="25" borderId="0" xfId="0" applyNumberFormat="1" applyFont="1" applyFill="1" applyAlignment="1">
      <alignment horizontal="right"/>
    </xf>
    <xf numFmtId="3" fontId="22" fillId="6" borderId="11" xfId="0" applyNumberFormat="1" applyFont="1" applyFill="1" applyBorder="1" applyAlignment="1">
      <alignment horizontal="right"/>
    </xf>
    <xf numFmtId="3" fontId="19" fillId="26" borderId="9" xfId="0" applyNumberFormat="1" applyFont="1" applyFill="1" applyBorder="1" applyAlignment="1">
      <alignment horizontal="right"/>
    </xf>
    <xf numFmtId="0" fontId="27" fillId="7" borderId="2" xfId="0" applyFont="1" applyFill="1" applyBorder="1" applyAlignment="1">
      <alignment horizontal="right"/>
    </xf>
    <xf numFmtId="2" fontId="18" fillId="2" borderId="2" xfId="0" applyNumberFormat="1" applyFont="1" applyFill="1" applyBorder="1" applyAlignment="1">
      <alignment horizontal="left"/>
    </xf>
    <xf numFmtId="2" fontId="19" fillId="3" borderId="2" xfId="0" applyNumberFormat="1" applyFont="1" applyFill="1" applyBorder="1" applyAlignment="1">
      <alignment horizontal="left"/>
    </xf>
    <xf numFmtId="2" fontId="19" fillId="4" borderId="3" xfId="0" applyNumberFormat="1" applyFont="1" applyFill="1" applyBorder="1" applyAlignment="1">
      <alignment horizontal="left"/>
    </xf>
    <xf numFmtId="2" fontId="21" fillId="6" borderId="6" xfId="0" applyNumberFormat="1" applyFont="1" applyFill="1" applyBorder="1" applyAlignment="1">
      <alignment horizontal="left"/>
    </xf>
    <xf numFmtId="2" fontId="23" fillId="7" borderId="6" xfId="0" applyNumberFormat="1" applyFont="1" applyFill="1" applyBorder="1"/>
    <xf numFmtId="3" fontId="19" fillId="3" borderId="1" xfId="0" quotePrefix="1" applyNumberFormat="1" applyFont="1" applyFill="1" applyBorder="1" applyAlignment="1">
      <alignment horizontal="right"/>
    </xf>
    <xf numFmtId="3" fontId="19" fillId="4" borderId="39" xfId="0" applyNumberFormat="1" applyFont="1" applyFill="1" applyBorder="1" applyAlignment="1">
      <alignment horizontal="right"/>
    </xf>
    <xf numFmtId="3" fontId="20" fillId="7" borderId="4" xfId="0" applyNumberFormat="1" applyFont="1" applyFill="1" applyBorder="1" applyAlignment="1">
      <alignment horizontal="right"/>
    </xf>
    <xf numFmtId="2" fontId="24" fillId="7" borderId="6" xfId="0" applyNumberFormat="1" applyFont="1" applyFill="1" applyBorder="1"/>
    <xf numFmtId="2" fontId="25" fillId="6" borderId="6" xfId="0" applyNumberFormat="1" applyFont="1" applyFill="1" applyBorder="1" applyAlignment="1">
      <alignment horizontal="left"/>
    </xf>
    <xf numFmtId="2" fontId="19" fillId="3" borderId="3" xfId="0" applyNumberFormat="1" applyFont="1" applyFill="1" applyBorder="1" applyAlignment="1">
      <alignment horizontal="left"/>
    </xf>
    <xf numFmtId="2" fontId="21" fillId="0" borderId="6" xfId="0" applyNumberFormat="1" applyFont="1" applyBorder="1" applyAlignment="1">
      <alignment horizontal="left"/>
    </xf>
    <xf numFmtId="3" fontId="19" fillId="3" borderId="16" xfId="0" applyNumberFormat="1" applyFont="1" applyFill="1" applyBorder="1" applyAlignment="1">
      <alignment horizontal="right"/>
    </xf>
    <xf numFmtId="2" fontId="26" fillId="6" borderId="6" xfId="0" applyNumberFormat="1" applyFont="1" applyFill="1" applyBorder="1" applyAlignment="1">
      <alignment horizontal="left"/>
    </xf>
    <xf numFmtId="3" fontId="25" fillId="6" borderId="4" xfId="0" applyNumberFormat="1" applyFont="1" applyFill="1" applyBorder="1" applyAlignment="1">
      <alignment horizontal="right"/>
    </xf>
    <xf numFmtId="3" fontId="23" fillId="7" borderId="4" xfId="0" applyNumberFormat="1" applyFont="1" applyFill="1" applyBorder="1" applyAlignment="1">
      <alignment horizontal="right"/>
    </xf>
    <xf numFmtId="3" fontId="23" fillId="6" borderId="4" xfId="0" applyNumberFormat="1" applyFont="1" applyFill="1" applyBorder="1" applyAlignment="1">
      <alignment horizontal="right"/>
    </xf>
    <xf numFmtId="2" fontId="23" fillId="6" borderId="6" xfId="0" applyNumberFormat="1" applyFont="1" applyFill="1" applyBorder="1"/>
    <xf numFmtId="3" fontId="21" fillId="6" borderId="4" xfId="0" applyNumberFormat="1" applyFont="1" applyFill="1" applyBorder="1" applyAlignment="1">
      <alignment horizontal="right"/>
    </xf>
    <xf numFmtId="2" fontId="21" fillId="6" borderId="13" xfId="0" applyNumberFormat="1" applyFont="1" applyFill="1" applyBorder="1" applyAlignment="1">
      <alignment horizontal="left"/>
    </xf>
    <xf numFmtId="2" fontId="19" fillId="3" borderId="9" xfId="0" applyNumberFormat="1" applyFont="1" applyFill="1" applyBorder="1" applyAlignment="1">
      <alignment horizontal="left"/>
    </xf>
    <xf numFmtId="2" fontId="19" fillId="4" borderId="2" xfId="0" applyNumberFormat="1" applyFont="1" applyFill="1" applyBorder="1" applyAlignment="1">
      <alignment horizontal="left"/>
    </xf>
    <xf numFmtId="1" fontId="27" fillId="7" borderId="5" xfId="0" applyNumberFormat="1" applyFont="1" applyFill="1" applyBorder="1" applyAlignment="1">
      <alignment horizontal="right"/>
    </xf>
    <xf numFmtId="1" fontId="27" fillId="7" borderId="1" xfId="0" applyNumberFormat="1" applyFont="1" applyFill="1" applyBorder="1" applyAlignment="1">
      <alignment horizontal="right"/>
    </xf>
    <xf numFmtId="2" fontId="27" fillId="7" borderId="2" xfId="0" applyNumberFormat="1" applyFont="1" applyFill="1" applyBorder="1" applyAlignment="1">
      <alignment horizontal="left"/>
    </xf>
    <xf numFmtId="2" fontId="30" fillId="2" borderId="14" xfId="0" applyNumberFormat="1" applyFont="1" applyFill="1" applyBorder="1"/>
    <xf numFmtId="2" fontId="31" fillId="5" borderId="10" xfId="0" applyNumberFormat="1" applyFont="1" applyFill="1" applyBorder="1"/>
    <xf numFmtId="2" fontId="31" fillId="5" borderId="14" xfId="0" applyNumberFormat="1" applyFont="1" applyFill="1" applyBorder="1"/>
    <xf numFmtId="0" fontId="12" fillId="7" borderId="25" xfId="0" applyFont="1" applyFill="1" applyBorder="1" applyAlignment="1">
      <alignment horizontal="right"/>
    </xf>
    <xf numFmtId="3" fontId="2" fillId="4" borderId="25" xfId="0" applyNumberFormat="1" applyFont="1" applyFill="1" applyBorder="1" applyAlignment="1">
      <alignment horizontal="right"/>
    </xf>
    <xf numFmtId="3" fontId="2" fillId="3" borderId="30" xfId="0" applyNumberFormat="1" applyFont="1" applyFill="1" applyBorder="1" applyAlignment="1">
      <alignment horizontal="right"/>
    </xf>
    <xf numFmtId="3" fontId="5" fillId="6" borderId="41" xfId="0" applyNumberFormat="1" applyFont="1" applyFill="1" applyBorder="1" applyAlignment="1">
      <alignment horizontal="right"/>
    </xf>
    <xf numFmtId="3" fontId="7" fillId="7" borderId="42" xfId="0" applyNumberFormat="1" applyFont="1" applyFill="1" applyBorder="1" applyAlignment="1">
      <alignment horizontal="right"/>
    </xf>
    <xf numFmtId="3" fontId="7" fillId="6" borderId="42" xfId="0" applyNumberFormat="1" applyFont="1" applyFill="1" applyBorder="1" applyAlignment="1">
      <alignment horizontal="right"/>
    </xf>
    <xf numFmtId="3" fontId="4" fillId="7" borderId="42" xfId="0" applyNumberFormat="1" applyFont="1" applyFill="1" applyBorder="1" applyAlignment="1">
      <alignment horizontal="right"/>
    </xf>
    <xf numFmtId="3" fontId="6" fillId="7" borderId="42" xfId="0" applyNumberFormat="1" applyFont="1" applyFill="1" applyBorder="1" applyAlignment="1">
      <alignment horizontal="right"/>
    </xf>
    <xf numFmtId="3" fontId="6" fillId="6" borderId="42" xfId="0" applyNumberFormat="1" applyFont="1" applyFill="1" applyBorder="1" applyAlignment="1">
      <alignment horizontal="right"/>
    </xf>
    <xf numFmtId="3" fontId="3" fillId="3" borderId="25" xfId="0" applyNumberFormat="1" applyFont="1" applyFill="1" applyBorder="1" applyAlignment="1">
      <alignment horizontal="right"/>
    </xf>
    <xf numFmtId="3" fontId="6" fillId="6" borderId="40" xfId="0" applyNumberFormat="1" applyFont="1" applyFill="1" applyBorder="1" applyAlignment="1">
      <alignment horizontal="right"/>
    </xf>
    <xf numFmtId="3" fontId="4" fillId="7" borderId="41" xfId="0" applyNumberFormat="1" applyFont="1" applyFill="1" applyBorder="1" applyAlignment="1">
      <alignment horizontal="right"/>
    </xf>
    <xf numFmtId="3" fontId="4" fillId="6" borderId="31" xfId="0" applyNumberFormat="1" applyFont="1" applyFill="1" applyBorder="1" applyAlignment="1">
      <alignment horizontal="right"/>
    </xf>
    <xf numFmtId="3" fontId="8" fillId="3" borderId="42" xfId="0" applyNumberFormat="1" applyFont="1" applyFill="1" applyBorder="1" applyAlignment="1">
      <alignment horizontal="right"/>
    </xf>
    <xf numFmtId="3" fontId="4" fillId="6" borderId="41" xfId="0" applyNumberFormat="1" applyFont="1" applyFill="1" applyBorder="1" applyAlignment="1">
      <alignment horizontal="right"/>
    </xf>
    <xf numFmtId="3" fontId="6" fillId="8" borderId="42" xfId="0" applyNumberFormat="1" applyFont="1" applyFill="1" applyBorder="1" applyAlignment="1">
      <alignment horizontal="right"/>
    </xf>
    <xf numFmtId="3" fontId="4" fillId="6" borderId="42" xfId="0" applyNumberFormat="1" applyFont="1" applyFill="1" applyBorder="1" applyAlignment="1">
      <alignment horizontal="right"/>
    </xf>
    <xf numFmtId="3" fontId="2" fillId="6" borderId="42" xfId="0" applyNumberFormat="1" applyFont="1" applyFill="1" applyBorder="1" applyAlignment="1">
      <alignment horizontal="right"/>
    </xf>
    <xf numFmtId="3" fontId="6" fillId="7" borderId="31" xfId="0" applyNumberFormat="1" applyFont="1" applyFill="1" applyBorder="1" applyAlignment="1">
      <alignment horizontal="right"/>
    </xf>
    <xf numFmtId="3" fontId="2" fillId="4" borderId="27" xfId="0" applyNumberFormat="1" applyFont="1" applyFill="1" applyBorder="1" applyAlignment="1">
      <alignment horizontal="right"/>
    </xf>
    <xf numFmtId="3" fontId="2" fillId="3" borderId="27" xfId="0" applyNumberFormat="1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3" fontId="4" fillId="8" borderId="42" xfId="0" applyNumberFormat="1" applyFont="1" applyFill="1" applyBorder="1" applyAlignment="1">
      <alignment horizontal="right"/>
    </xf>
    <xf numFmtId="3" fontId="6" fillId="8" borderId="40" xfId="0" applyNumberFormat="1" applyFont="1" applyFill="1" applyBorder="1" applyAlignment="1">
      <alignment horizontal="right"/>
    </xf>
    <xf numFmtId="3" fontId="2" fillId="3" borderId="29" xfId="0" applyNumberFormat="1" applyFont="1" applyFill="1" applyBorder="1" applyAlignment="1">
      <alignment horizontal="right"/>
    </xf>
    <xf numFmtId="3" fontId="3" fillId="5" borderId="25" xfId="0" applyNumberFormat="1" applyFont="1" applyFill="1" applyBorder="1" applyAlignment="1">
      <alignment horizontal="right"/>
    </xf>
    <xf numFmtId="3" fontId="1" fillId="2" borderId="27" xfId="0" applyNumberFormat="1" applyFont="1" applyFill="1" applyBorder="1" applyAlignment="1">
      <alignment horizontal="right"/>
    </xf>
    <xf numFmtId="3" fontId="4" fillId="6" borderId="24" xfId="0" applyNumberFormat="1" applyFont="1" applyFill="1" applyBorder="1" applyAlignment="1">
      <alignment horizontal="right"/>
    </xf>
    <xf numFmtId="3" fontId="4" fillId="6" borderId="21" xfId="0" applyNumberFormat="1" applyFont="1" applyFill="1" applyBorder="1" applyAlignment="1">
      <alignment horizontal="right"/>
    </xf>
    <xf numFmtId="3" fontId="4" fillId="11" borderId="4" xfId="0" applyNumberFormat="1" applyFont="1" applyFill="1" applyBorder="1" applyAlignment="1">
      <alignment horizontal="right"/>
    </xf>
    <xf numFmtId="3" fontId="5" fillId="6" borderId="42" xfId="0" applyNumberFormat="1" applyFont="1" applyFill="1" applyBorder="1" applyAlignment="1">
      <alignment horizontal="right"/>
    </xf>
    <xf numFmtId="3" fontId="4" fillId="7" borderId="31" xfId="0" applyNumberFormat="1" applyFont="1" applyFill="1" applyBorder="1" applyAlignment="1">
      <alignment horizontal="right"/>
    </xf>
    <xf numFmtId="3" fontId="3" fillId="3" borderId="30" xfId="0" applyNumberFormat="1" applyFont="1" applyFill="1" applyBorder="1" applyAlignment="1">
      <alignment horizontal="right"/>
    </xf>
    <xf numFmtId="3" fontId="6" fillId="6" borderId="41" xfId="0" applyNumberFormat="1" applyFont="1" applyFill="1" applyBorder="1" applyAlignment="1">
      <alignment horizontal="right"/>
    </xf>
    <xf numFmtId="3" fontId="17" fillId="6" borderId="42" xfId="0" applyNumberFormat="1" applyFont="1" applyFill="1" applyBorder="1" applyAlignment="1">
      <alignment horizontal="right"/>
    </xf>
    <xf numFmtId="3" fontId="3" fillId="4" borderId="25" xfId="0" applyNumberFormat="1" applyFont="1" applyFill="1" applyBorder="1" applyAlignment="1">
      <alignment horizontal="right"/>
    </xf>
    <xf numFmtId="3" fontId="21" fillId="6" borderId="41" xfId="0" applyNumberFormat="1" applyFont="1" applyFill="1" applyBorder="1" applyAlignment="1">
      <alignment horizontal="right"/>
    </xf>
    <xf numFmtId="3" fontId="23" fillId="7" borderId="42" xfId="0" applyNumberFormat="1" applyFont="1" applyFill="1" applyBorder="1" applyAlignment="1">
      <alignment horizontal="right"/>
    </xf>
    <xf numFmtId="3" fontId="23" fillId="6" borderId="42" xfId="0" applyNumberFormat="1" applyFont="1" applyFill="1" applyBorder="1" applyAlignment="1">
      <alignment horizontal="right"/>
    </xf>
    <xf numFmtId="3" fontId="22" fillId="7" borderId="42" xfId="0" applyNumberFormat="1" applyFont="1" applyFill="1" applyBorder="1" applyAlignment="1">
      <alignment horizontal="right"/>
    </xf>
    <xf numFmtId="3" fontId="17" fillId="7" borderId="42" xfId="0" applyNumberFormat="1" applyFont="1" applyFill="1" applyBorder="1" applyAlignment="1">
      <alignment horizontal="right"/>
    </xf>
    <xf numFmtId="3" fontId="22" fillId="6" borderId="42" xfId="0" applyNumberFormat="1" applyFont="1" applyFill="1" applyBorder="1" applyAlignment="1">
      <alignment horizontal="right"/>
    </xf>
    <xf numFmtId="3" fontId="20" fillId="6" borderId="42" xfId="0" applyNumberFormat="1" applyFont="1" applyFill="1" applyBorder="1" applyAlignment="1">
      <alignment horizontal="right"/>
    </xf>
    <xf numFmtId="3" fontId="22" fillId="6" borderId="40" xfId="0" applyNumberFormat="1" applyFont="1" applyFill="1" applyBorder="1" applyAlignment="1">
      <alignment horizontal="right"/>
    </xf>
    <xf numFmtId="3" fontId="21" fillId="6" borderId="42" xfId="0" applyNumberFormat="1" applyFont="1" applyFill="1" applyBorder="1" applyAlignment="1">
      <alignment horizontal="right"/>
    </xf>
    <xf numFmtId="3" fontId="17" fillId="7" borderId="31" xfId="0" applyNumberFormat="1" applyFont="1" applyFill="1" applyBorder="1" applyAlignment="1">
      <alignment horizontal="right"/>
    </xf>
    <xf numFmtId="3" fontId="17" fillId="6" borderId="31" xfId="0" applyNumberFormat="1" applyFont="1" applyFill="1" applyBorder="1" applyAlignment="1">
      <alignment horizontal="right"/>
    </xf>
    <xf numFmtId="3" fontId="19" fillId="6" borderId="42" xfId="0" applyNumberFormat="1" applyFont="1" applyFill="1" applyBorder="1" applyAlignment="1">
      <alignment horizontal="right"/>
    </xf>
    <xf numFmtId="3" fontId="22" fillId="7" borderId="31" xfId="0" applyNumberFormat="1" applyFont="1" applyFill="1" applyBorder="1" applyAlignment="1">
      <alignment horizontal="right"/>
    </xf>
    <xf numFmtId="3" fontId="22" fillId="6" borderId="41" xfId="0" applyNumberFormat="1" applyFont="1" applyFill="1" applyBorder="1" applyAlignment="1">
      <alignment horizontal="right"/>
    </xf>
    <xf numFmtId="3" fontId="17" fillId="6" borderId="40" xfId="0" applyNumberFormat="1" applyFont="1" applyFill="1" applyBorder="1" applyAlignment="1">
      <alignment horizontal="right"/>
    </xf>
    <xf numFmtId="3" fontId="22" fillId="8" borderId="40" xfId="0" applyNumberFormat="1" applyFont="1" applyFill="1" applyBorder="1" applyAlignment="1">
      <alignment horizontal="right"/>
    </xf>
    <xf numFmtId="3" fontId="17" fillId="6" borderId="41" xfId="0" applyNumberFormat="1" applyFont="1" applyFill="1" applyBorder="1" applyAlignment="1">
      <alignment horizontal="right"/>
    </xf>
    <xf numFmtId="3" fontId="17" fillId="11" borderId="31" xfId="0" applyNumberFormat="1" applyFont="1" applyFill="1" applyBorder="1" applyAlignment="1">
      <alignment horizontal="right"/>
    </xf>
    <xf numFmtId="3" fontId="20" fillId="6" borderId="24" xfId="0" applyNumberFormat="1" applyFont="1" applyFill="1" applyBorder="1" applyAlignment="1">
      <alignment horizontal="right"/>
    </xf>
    <xf numFmtId="3" fontId="18" fillId="2" borderId="27" xfId="0" applyNumberFormat="1" applyFont="1" applyFill="1" applyBorder="1" applyAlignment="1">
      <alignment horizontal="right"/>
    </xf>
    <xf numFmtId="1" fontId="27" fillId="7" borderId="25" xfId="0" applyNumberFormat="1" applyFont="1" applyFill="1" applyBorder="1" applyAlignment="1">
      <alignment horizontal="right"/>
    </xf>
    <xf numFmtId="0" fontId="27" fillId="7" borderId="25" xfId="0" applyFont="1" applyFill="1" applyBorder="1" applyAlignment="1">
      <alignment horizontal="right"/>
    </xf>
    <xf numFmtId="3" fontId="22" fillId="6" borderId="31" xfId="0" applyNumberFormat="1" applyFont="1" applyFill="1" applyBorder="1" applyAlignment="1">
      <alignment horizontal="right"/>
    </xf>
    <xf numFmtId="3" fontId="17" fillId="8" borderId="41" xfId="0" applyNumberFormat="1" applyFont="1" applyFill="1" applyBorder="1" applyAlignment="1">
      <alignment horizontal="right"/>
    </xf>
    <xf numFmtId="0" fontId="27" fillId="7" borderId="25" xfId="1" applyFont="1" applyFill="1" applyBorder="1" applyAlignment="1">
      <alignment horizontal="right"/>
    </xf>
    <xf numFmtId="3" fontId="19" fillId="4" borderId="25" xfId="1" applyNumberFormat="1" applyFont="1" applyFill="1" applyBorder="1" applyAlignment="1">
      <alignment horizontal="right"/>
    </xf>
    <xf numFmtId="3" fontId="19" fillId="3" borderId="29" xfId="1" applyNumberFormat="1" applyFont="1" applyFill="1" applyBorder="1" applyAlignment="1">
      <alignment horizontal="right"/>
    </xf>
    <xf numFmtId="3" fontId="21" fillId="6" borderId="41" xfId="1" applyNumberFormat="1" applyFont="1" applyFill="1" applyBorder="1" applyAlignment="1">
      <alignment horizontal="right"/>
    </xf>
    <xf numFmtId="3" fontId="23" fillId="7" borderId="42" xfId="1" applyNumberFormat="1" applyFont="1" applyFill="1" applyBorder="1" applyAlignment="1">
      <alignment horizontal="right"/>
    </xf>
    <xf numFmtId="3" fontId="22" fillId="6" borderId="42" xfId="1" applyNumberFormat="1" applyFont="1" applyFill="1" applyBorder="1" applyAlignment="1">
      <alignment horizontal="right"/>
    </xf>
    <xf numFmtId="3" fontId="23" fillId="6" borderId="42" xfId="1" applyNumberFormat="1" applyFont="1" applyFill="1" applyBorder="1" applyAlignment="1">
      <alignment horizontal="right"/>
    </xf>
    <xf numFmtId="3" fontId="22" fillId="7" borderId="42" xfId="1" applyNumberFormat="1" applyFont="1" applyFill="1" applyBorder="1" applyAlignment="1">
      <alignment horizontal="right"/>
    </xf>
    <xf numFmtId="3" fontId="17" fillId="7" borderId="42" xfId="1" applyNumberFormat="1" applyFont="1" applyFill="1" applyBorder="1" applyAlignment="1">
      <alignment horizontal="right"/>
    </xf>
    <xf numFmtId="3" fontId="22" fillId="8" borderId="42" xfId="1" applyNumberFormat="1" applyFont="1" applyFill="1" applyBorder="1" applyAlignment="1">
      <alignment horizontal="right"/>
    </xf>
    <xf numFmtId="3" fontId="22" fillId="6" borderId="31" xfId="1" applyNumberFormat="1" applyFont="1" applyFill="1" applyBorder="1" applyAlignment="1">
      <alignment horizontal="right"/>
    </xf>
    <xf numFmtId="3" fontId="20" fillId="3" borderId="25" xfId="1" applyNumberFormat="1" applyFont="1" applyFill="1" applyBorder="1" applyAlignment="1">
      <alignment horizontal="right"/>
    </xf>
    <xf numFmtId="3" fontId="22" fillId="6" borderId="40" xfId="1" applyNumberFormat="1" applyFont="1" applyFill="1" applyBorder="1" applyAlignment="1">
      <alignment horizontal="right"/>
    </xf>
    <xf numFmtId="3" fontId="19" fillId="3" borderId="25" xfId="1" applyNumberFormat="1" applyFont="1" applyFill="1" applyBorder="1" applyAlignment="1">
      <alignment horizontal="right"/>
    </xf>
    <xf numFmtId="3" fontId="21" fillId="6" borderId="42" xfId="1" applyNumberFormat="1" applyFont="1" applyFill="1" applyBorder="1" applyAlignment="1">
      <alignment horizontal="right"/>
    </xf>
    <xf numFmtId="3" fontId="17" fillId="7" borderId="31" xfId="1" applyNumberFormat="1" applyFont="1" applyFill="1" applyBorder="1" applyAlignment="1">
      <alignment horizontal="right"/>
    </xf>
    <xf numFmtId="3" fontId="17" fillId="6" borderId="42" xfId="1" applyNumberFormat="1" applyFont="1" applyFill="1" applyBorder="1" applyAlignment="1">
      <alignment horizontal="right"/>
    </xf>
    <xf numFmtId="3" fontId="19" fillId="6" borderId="42" xfId="1" applyNumberFormat="1" applyFont="1" applyFill="1" applyBorder="1" applyAlignment="1">
      <alignment horizontal="right"/>
    </xf>
    <xf numFmtId="3" fontId="22" fillId="7" borderId="31" xfId="1" applyNumberFormat="1" applyFont="1" applyFill="1" applyBorder="1" applyAlignment="1">
      <alignment horizontal="right"/>
    </xf>
    <xf numFmtId="3" fontId="19" fillId="4" borderId="27" xfId="1" applyNumberFormat="1" applyFont="1" applyFill="1" applyBorder="1" applyAlignment="1">
      <alignment horizontal="right"/>
    </xf>
    <xf numFmtId="3" fontId="22" fillId="6" borderId="41" xfId="1" applyNumberFormat="1" applyFont="1" applyFill="1" applyBorder="1" applyAlignment="1">
      <alignment horizontal="right"/>
    </xf>
    <xf numFmtId="3" fontId="19" fillId="3" borderId="30" xfId="1" applyNumberFormat="1" applyFont="1" applyFill="1" applyBorder="1" applyAlignment="1">
      <alignment horizontal="right"/>
    </xf>
    <xf numFmtId="3" fontId="19" fillId="3" borderId="27" xfId="1" applyNumberFormat="1" applyFont="1" applyFill="1" applyBorder="1" applyAlignment="1">
      <alignment horizontal="right"/>
    </xf>
    <xf numFmtId="3" fontId="17" fillId="6" borderId="41" xfId="1" applyNumberFormat="1" applyFont="1" applyFill="1" applyBorder="1" applyAlignment="1">
      <alignment horizontal="right"/>
    </xf>
    <xf numFmtId="3" fontId="17" fillId="8" borderId="31" xfId="1" applyNumberFormat="1" applyFont="1" applyFill="1" applyBorder="1" applyAlignment="1">
      <alignment horizontal="right"/>
    </xf>
    <xf numFmtId="3" fontId="20" fillId="4" borderId="25" xfId="1" applyNumberFormat="1" applyFont="1" applyFill="1" applyBorder="1" applyAlignment="1">
      <alignment horizontal="right"/>
    </xf>
    <xf numFmtId="3" fontId="18" fillId="2" borderId="27" xfId="1" applyNumberFormat="1" applyFont="1" applyFill="1" applyBorder="1" applyAlignment="1">
      <alignment horizontal="right"/>
    </xf>
    <xf numFmtId="3" fontId="22" fillId="8" borderId="31" xfId="0" applyNumberFormat="1" applyFont="1" applyFill="1" applyBorder="1" applyAlignment="1">
      <alignment horizontal="right"/>
    </xf>
    <xf numFmtId="0" fontId="17" fillId="6" borderId="42" xfId="0" applyFont="1" applyFill="1" applyBorder="1" applyAlignment="1">
      <alignment horizontal="right"/>
    </xf>
    <xf numFmtId="0" fontId="19" fillId="3" borderId="2" xfId="0" applyFont="1" applyFill="1" applyBorder="1" applyAlignment="1">
      <alignment horizontal="right"/>
    </xf>
    <xf numFmtId="0" fontId="19" fillId="3" borderId="7" xfId="0" applyFont="1" applyFill="1" applyBorder="1" applyAlignment="1">
      <alignment horizontal="right"/>
    </xf>
    <xf numFmtId="0" fontId="19" fillId="6" borderId="0" xfId="0" applyFont="1" applyFill="1" applyAlignment="1">
      <alignment horizontal="right"/>
    </xf>
    <xf numFmtId="0" fontId="17" fillId="6" borderId="8" xfId="0" applyFont="1" applyFill="1" applyBorder="1" applyAlignment="1">
      <alignment horizontal="right"/>
    </xf>
    <xf numFmtId="3" fontId="21" fillId="6" borderId="24" xfId="0" applyNumberFormat="1" applyFont="1" applyFill="1" applyBorder="1" applyAlignment="1">
      <alignment horizontal="right"/>
    </xf>
    <xf numFmtId="0" fontId="23" fillId="6" borderId="0" xfId="0" applyFont="1" applyFill="1" applyAlignment="1">
      <alignment horizontal="right"/>
    </xf>
    <xf numFmtId="3" fontId="21" fillId="7" borderId="20" xfId="0" applyNumberFormat="1" applyFont="1" applyFill="1" applyBorder="1" applyAlignment="1">
      <alignment horizontal="right"/>
    </xf>
    <xf numFmtId="0" fontId="23" fillId="7" borderId="0" xfId="0" applyFont="1" applyFill="1" applyAlignment="1">
      <alignment horizontal="right"/>
    </xf>
    <xf numFmtId="3" fontId="23" fillId="6" borderId="8" xfId="0" applyNumberFormat="1" applyFont="1" applyFill="1" applyBorder="1" applyAlignment="1">
      <alignment horizontal="right"/>
    </xf>
    <xf numFmtId="3" fontId="21" fillId="6" borderId="35" xfId="0" applyNumberFormat="1" applyFont="1" applyFill="1" applyBorder="1" applyAlignment="1">
      <alignment horizontal="right"/>
    </xf>
    <xf numFmtId="3" fontId="21" fillId="7" borderId="0" xfId="0" applyNumberFormat="1" applyFont="1" applyFill="1" applyAlignment="1">
      <alignment horizontal="right"/>
    </xf>
    <xf numFmtId="3" fontId="21" fillId="7" borderId="42" xfId="0" applyNumberFormat="1" applyFont="1" applyFill="1" applyBorder="1" applyAlignment="1">
      <alignment horizontal="right"/>
    </xf>
    <xf numFmtId="3" fontId="22" fillId="8" borderId="41" xfId="0" applyNumberFormat="1" applyFont="1" applyFill="1" applyBorder="1" applyAlignment="1">
      <alignment horizontal="right"/>
    </xf>
    <xf numFmtId="3" fontId="22" fillId="8" borderId="42" xfId="0" applyNumberFormat="1" applyFont="1" applyFill="1" applyBorder="1" applyAlignment="1">
      <alignment horizontal="right"/>
    </xf>
    <xf numFmtId="0" fontId="19" fillId="3" borderId="27" xfId="0" applyFont="1" applyFill="1" applyBorder="1" applyAlignment="1">
      <alignment horizontal="right"/>
    </xf>
    <xf numFmtId="3" fontId="22" fillId="7" borderId="20" xfId="1" applyNumberFormat="1" applyFont="1" applyFill="1" applyBorder="1" applyAlignment="1">
      <alignment horizontal="right"/>
    </xf>
    <xf numFmtId="3" fontId="17" fillId="6" borderId="24" xfId="1" applyNumberFormat="1" applyFont="1" applyFill="1" applyBorder="1" applyAlignment="1">
      <alignment horizontal="right"/>
    </xf>
    <xf numFmtId="0" fontId="31" fillId="5" borderId="14" xfId="0" applyFont="1" applyFill="1" applyBorder="1"/>
    <xf numFmtId="0" fontId="13" fillId="0" borderId="10" xfId="0" applyFont="1" applyBorder="1"/>
    <xf numFmtId="0" fontId="14" fillId="2" borderId="14" xfId="0" applyFont="1" applyFill="1" applyBorder="1" applyAlignment="1">
      <alignment horizontal="center"/>
    </xf>
    <xf numFmtId="0" fontId="13" fillId="0" borderId="7" xfId="0" applyFont="1" applyBorder="1"/>
    <xf numFmtId="0" fontId="29" fillId="2" borderId="13" xfId="0" applyFont="1" applyFill="1" applyBorder="1" applyAlignment="1">
      <alignment horizontal="center"/>
    </xf>
    <xf numFmtId="0" fontId="28" fillId="0" borderId="8" xfId="0" applyFont="1" applyBorder="1"/>
    <xf numFmtId="0" fontId="28" fillId="0" borderId="11" xfId="0" applyFont="1" applyBorder="1"/>
    <xf numFmtId="2" fontId="29" fillId="2" borderId="14" xfId="0" applyNumberFormat="1" applyFont="1" applyFill="1" applyBorder="1" applyAlignment="1">
      <alignment horizontal="center"/>
    </xf>
    <xf numFmtId="2" fontId="28" fillId="0" borderId="10" xfId="0" applyNumberFormat="1" applyFont="1" applyBorder="1"/>
    <xf numFmtId="2" fontId="28" fillId="0" borderId="7" xfId="0" applyNumberFormat="1" applyFont="1" applyBorder="1"/>
    <xf numFmtId="0" fontId="29" fillId="2" borderId="14" xfId="0" applyFont="1" applyFill="1" applyBorder="1" applyAlignment="1">
      <alignment horizontal="center"/>
    </xf>
    <xf numFmtId="0" fontId="28" fillId="0" borderId="10" xfId="0" applyFont="1" applyBorder="1"/>
    <xf numFmtId="0" fontId="28" fillId="0" borderId="7" xfId="0" applyFont="1" applyBorder="1"/>
    <xf numFmtId="0" fontId="29" fillId="2" borderId="14" xfId="1" applyFont="1" applyFill="1" applyBorder="1" applyAlignment="1">
      <alignment horizontal="center"/>
    </xf>
    <xf numFmtId="0" fontId="28" fillId="0" borderId="10" xfId="1" applyFont="1" applyBorder="1"/>
    <xf numFmtId="0" fontId="28" fillId="0" borderId="7" xfId="1" applyFont="1" applyBorder="1"/>
  </cellXfs>
  <cellStyles count="2">
    <cellStyle name="Normal" xfId="0" builtinId="0"/>
    <cellStyle name="Normal 2" xfId="1" xr:uid="{883A7D23-BB99-44AF-AF2D-4A35A589BA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702F4-5465-4B74-9B86-C0F405B85F18}">
  <dimension ref="A1:AH68"/>
  <sheetViews>
    <sheetView tabSelected="1" zoomScale="80" zoomScaleNormal="80" workbookViewId="0">
      <selection activeCell="C14" sqref="C14"/>
    </sheetView>
  </sheetViews>
  <sheetFormatPr defaultRowHeight="15" x14ac:dyDescent="0.25"/>
  <cols>
    <col min="1" max="1" width="59.7109375" bestFit="1" customWidth="1"/>
    <col min="2" max="17" width="12.7109375" bestFit="1" customWidth="1"/>
    <col min="19" max="22" width="11" bestFit="1" customWidth="1"/>
    <col min="23" max="34" width="12.7109375" bestFit="1" customWidth="1"/>
  </cols>
  <sheetData>
    <row r="1" spans="1:34" ht="28.5" x14ac:dyDescent="0.45">
      <c r="A1" s="503" t="s">
        <v>68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</row>
    <row r="2" spans="1:34" ht="23.25" x14ac:dyDescent="0.35">
      <c r="A2" s="80" t="s">
        <v>67</v>
      </c>
      <c r="B2" s="505" t="s">
        <v>66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6"/>
      <c r="S2" s="505" t="s">
        <v>76</v>
      </c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6"/>
    </row>
    <row r="3" spans="1:34" ht="21" x14ac:dyDescent="0.35">
      <c r="A3" s="79" t="s">
        <v>83</v>
      </c>
      <c r="B3" s="78">
        <v>2007</v>
      </c>
      <c r="C3" s="78">
        <v>2008</v>
      </c>
      <c r="D3" s="78">
        <v>2009</v>
      </c>
      <c r="E3" s="78">
        <v>2010</v>
      </c>
      <c r="F3" s="78">
        <v>2011</v>
      </c>
      <c r="G3" s="78">
        <v>2012</v>
      </c>
      <c r="H3" s="78">
        <v>2013</v>
      </c>
      <c r="I3" s="78">
        <v>2014</v>
      </c>
      <c r="J3" s="78">
        <v>2015</v>
      </c>
      <c r="K3" s="78">
        <v>2016</v>
      </c>
      <c r="L3" s="78">
        <v>2017</v>
      </c>
      <c r="M3" s="78">
        <v>2018</v>
      </c>
      <c r="N3" s="78">
        <v>2019</v>
      </c>
      <c r="O3" s="78">
        <v>2020</v>
      </c>
      <c r="P3" s="77">
        <v>2021</v>
      </c>
      <c r="Q3" s="76">
        <v>2022</v>
      </c>
      <c r="S3" s="397">
        <v>2007</v>
      </c>
      <c r="T3" s="78">
        <v>2008</v>
      </c>
      <c r="U3" s="78">
        <v>2009</v>
      </c>
      <c r="V3" s="78">
        <v>2010</v>
      </c>
      <c r="W3" s="78">
        <v>2011</v>
      </c>
      <c r="X3" s="78">
        <v>2012</v>
      </c>
      <c r="Y3" s="78">
        <v>2013</v>
      </c>
      <c r="Z3" s="78">
        <v>2014</v>
      </c>
      <c r="AA3" s="78">
        <v>2015</v>
      </c>
      <c r="AB3" s="78">
        <v>2016</v>
      </c>
      <c r="AC3" s="78">
        <v>2017</v>
      </c>
      <c r="AD3" s="78">
        <v>2018</v>
      </c>
      <c r="AE3" s="78">
        <v>2019</v>
      </c>
      <c r="AF3" s="78">
        <v>2020</v>
      </c>
      <c r="AG3" s="77">
        <v>2021</v>
      </c>
      <c r="AH3" s="76">
        <v>2022</v>
      </c>
    </row>
    <row r="4" spans="1:34" ht="15.75" x14ac:dyDescent="0.25">
      <c r="A4" s="75" t="s">
        <v>65</v>
      </c>
      <c r="B4" s="7">
        <v>4179634</v>
      </c>
      <c r="C4" s="19">
        <v>4358678</v>
      </c>
      <c r="D4" s="19">
        <v>4663023</v>
      </c>
      <c r="E4" s="19">
        <v>4921268</v>
      </c>
      <c r="F4" s="19">
        <v>5088034</v>
      </c>
      <c r="G4" s="19">
        <v>5066875</v>
      </c>
      <c r="H4" s="19">
        <v>5148252</v>
      </c>
      <c r="I4" s="19">
        <v>5315919</v>
      </c>
      <c r="J4" s="19">
        <v>5357164</v>
      </c>
      <c r="K4" s="19">
        <v>5394714</v>
      </c>
      <c r="L4" s="19">
        <v>5373752</v>
      </c>
      <c r="M4" s="19">
        <v>5414713</v>
      </c>
      <c r="N4" s="19">
        <v>5419816</v>
      </c>
      <c r="O4" s="19">
        <v>5372873</v>
      </c>
      <c r="P4" s="19">
        <v>5430534</v>
      </c>
      <c r="Q4" s="28">
        <v>5392320.6739999996</v>
      </c>
      <c r="S4" s="398">
        <v>5283798.4727965742</v>
      </c>
      <c r="T4" s="19">
        <v>5318669.7252322519</v>
      </c>
      <c r="U4" s="19">
        <v>5524316.714006071</v>
      </c>
      <c r="V4" s="19">
        <v>5704756.7645386569</v>
      </c>
      <c r="W4" s="19">
        <v>5822381.7252816372</v>
      </c>
      <c r="X4" s="19">
        <v>5706859.1348457001</v>
      </c>
      <c r="Y4" s="19">
        <v>5769666.3257660428</v>
      </c>
      <c r="Z4" s="19">
        <v>5933836.0498968735</v>
      </c>
      <c r="AA4" s="19">
        <v>5950124.7034786977</v>
      </c>
      <c r="AB4" s="19">
        <v>5962020.8420891976</v>
      </c>
      <c r="AC4" s="19">
        <v>5868433.2837462397</v>
      </c>
      <c r="AD4" s="19">
        <v>5802909.6690315586</v>
      </c>
      <c r="AE4" s="19">
        <v>5733838.6160717029</v>
      </c>
      <c r="AF4" s="19">
        <v>5622330.1205169987</v>
      </c>
      <c r="AG4" s="19">
        <v>5609741.6219999995</v>
      </c>
      <c r="AH4" s="28">
        <v>5392320.6739999996</v>
      </c>
    </row>
    <row r="5" spans="1:34" ht="15.75" x14ac:dyDescent="0.25">
      <c r="A5" s="74" t="s">
        <v>64</v>
      </c>
      <c r="B5" s="49">
        <v>1384626</v>
      </c>
      <c r="C5" s="48">
        <v>1449828</v>
      </c>
      <c r="D5" s="48">
        <v>1544109</v>
      </c>
      <c r="E5" s="48">
        <v>1688775</v>
      </c>
      <c r="F5" s="48">
        <v>1730816</v>
      </c>
      <c r="G5" s="48">
        <v>1731085</v>
      </c>
      <c r="H5" s="48">
        <v>1731692</v>
      </c>
      <c r="I5" s="48">
        <v>1861628</v>
      </c>
      <c r="J5" s="48">
        <v>1892986</v>
      </c>
      <c r="K5" s="48">
        <v>1974227</v>
      </c>
      <c r="L5" s="73">
        <v>1889439</v>
      </c>
      <c r="M5" s="73">
        <v>1868805</v>
      </c>
      <c r="N5" s="73">
        <v>1916010</v>
      </c>
      <c r="O5" s="48">
        <v>1954304</v>
      </c>
      <c r="P5" s="48">
        <v>1993207</v>
      </c>
      <c r="Q5" s="4">
        <v>1946782.3259999999</v>
      </c>
      <c r="S5" s="399">
        <v>1750412.7739879687</v>
      </c>
      <c r="T5" s="48">
        <v>1769150.2539058919</v>
      </c>
      <c r="U5" s="48">
        <v>1829316.9810543933</v>
      </c>
      <c r="V5" s="48">
        <v>1957635.8379656973</v>
      </c>
      <c r="W5" s="48">
        <v>1980621.876391758</v>
      </c>
      <c r="X5" s="48">
        <v>1949733.9574085346</v>
      </c>
      <c r="Y5" s="48">
        <v>1940714.0557607613</v>
      </c>
      <c r="Z5" s="48">
        <v>2078021.7565198825</v>
      </c>
      <c r="AA5" s="48">
        <v>2102512.2176471222</v>
      </c>
      <c r="AB5" s="48">
        <v>2181836.2421094486</v>
      </c>
      <c r="AC5" s="73">
        <v>2063371.4982024124</v>
      </c>
      <c r="AD5" s="73">
        <v>2002785.1160411497</v>
      </c>
      <c r="AE5" s="73">
        <v>2027023.0810011895</v>
      </c>
      <c r="AF5" s="48">
        <v>2045040.3804159996</v>
      </c>
      <c r="AG5" s="48">
        <v>2058982.8309999998</v>
      </c>
      <c r="AH5" s="4">
        <v>1946782.3259999999</v>
      </c>
    </row>
    <row r="6" spans="1:34" ht="15.75" x14ac:dyDescent="0.25">
      <c r="A6" s="72" t="s">
        <v>63</v>
      </c>
      <c r="B6" s="71" t="s">
        <v>3</v>
      </c>
      <c r="C6" s="71" t="s">
        <v>3</v>
      </c>
      <c r="D6" s="71" t="s">
        <v>3</v>
      </c>
      <c r="E6" s="71" t="s">
        <v>3</v>
      </c>
      <c r="F6" s="71" t="s">
        <v>3</v>
      </c>
      <c r="G6" s="71" t="s">
        <v>3</v>
      </c>
      <c r="H6" s="71" t="s">
        <v>3</v>
      </c>
      <c r="I6" s="71" t="s">
        <v>3</v>
      </c>
      <c r="J6" s="71" t="s">
        <v>3</v>
      </c>
      <c r="K6" s="71" t="s">
        <v>3</v>
      </c>
      <c r="L6" s="71" t="s">
        <v>3</v>
      </c>
      <c r="M6" s="71" t="s">
        <v>3</v>
      </c>
      <c r="N6" s="70">
        <v>465043</v>
      </c>
      <c r="O6" s="70">
        <v>471254</v>
      </c>
      <c r="P6" s="69">
        <v>474634</v>
      </c>
      <c r="Q6" s="68">
        <v>462260.66690000001</v>
      </c>
      <c r="S6" s="400" t="s">
        <v>3</v>
      </c>
      <c r="T6" s="71" t="s">
        <v>3</v>
      </c>
      <c r="U6" s="71" t="s">
        <v>3</v>
      </c>
      <c r="V6" s="71" t="s">
        <v>3</v>
      </c>
      <c r="W6" s="71" t="s">
        <v>3</v>
      </c>
      <c r="X6" s="71" t="s">
        <v>3</v>
      </c>
      <c r="Y6" s="71" t="s">
        <v>3</v>
      </c>
      <c r="Z6" s="71" t="s">
        <v>3</v>
      </c>
      <c r="AA6" s="71" t="s">
        <v>3</v>
      </c>
      <c r="AB6" s="71" t="s">
        <v>3</v>
      </c>
      <c r="AC6" s="71" t="s">
        <v>3</v>
      </c>
      <c r="AD6" s="71" t="s">
        <v>3</v>
      </c>
      <c r="AE6" s="70">
        <v>491987.46074291685</v>
      </c>
      <c r="AF6" s="70">
        <v>493133.85196599993</v>
      </c>
      <c r="AG6" s="69">
        <v>490296.92199999996</v>
      </c>
      <c r="AH6" s="68">
        <v>462260.66690000001</v>
      </c>
    </row>
    <row r="7" spans="1:34" ht="15.75" x14ac:dyDescent="0.25">
      <c r="A7" s="15" t="s">
        <v>62</v>
      </c>
      <c r="B7" s="52" t="s">
        <v>3</v>
      </c>
      <c r="C7" s="52" t="s">
        <v>3</v>
      </c>
      <c r="D7" s="52" t="s">
        <v>3</v>
      </c>
      <c r="E7" s="52" t="s">
        <v>3</v>
      </c>
      <c r="F7" s="52" t="s">
        <v>3</v>
      </c>
      <c r="G7" s="52" t="s">
        <v>3</v>
      </c>
      <c r="H7" s="52" t="s">
        <v>3</v>
      </c>
      <c r="I7" s="52" t="s">
        <v>3</v>
      </c>
      <c r="J7" s="52" t="s">
        <v>3</v>
      </c>
      <c r="K7" s="52" t="s">
        <v>3</v>
      </c>
      <c r="L7" s="52" t="s">
        <v>3</v>
      </c>
      <c r="M7" s="52" t="s">
        <v>3</v>
      </c>
      <c r="N7" s="14">
        <v>2016</v>
      </c>
      <c r="O7" s="14">
        <v>2043</v>
      </c>
      <c r="P7" s="67">
        <v>2058</v>
      </c>
      <c r="Q7" s="56">
        <v>2078.3388989999999</v>
      </c>
      <c r="S7" s="401" t="s">
        <v>3</v>
      </c>
      <c r="T7" s="52" t="s">
        <v>3</v>
      </c>
      <c r="U7" s="52" t="s">
        <v>3</v>
      </c>
      <c r="V7" s="52" t="s">
        <v>3</v>
      </c>
      <c r="W7" s="52" t="s">
        <v>3</v>
      </c>
      <c r="X7" s="52" t="s">
        <v>3</v>
      </c>
      <c r="Y7" s="52" t="s">
        <v>3</v>
      </c>
      <c r="Z7" s="52" t="s">
        <v>3</v>
      </c>
      <c r="AA7" s="52" t="s">
        <v>3</v>
      </c>
      <c r="AB7" s="52" t="s">
        <v>3</v>
      </c>
      <c r="AC7" s="52" t="s">
        <v>3</v>
      </c>
      <c r="AD7" s="52" t="s">
        <v>3</v>
      </c>
      <c r="AE7" s="14">
        <v>2132.8064735039993</v>
      </c>
      <c r="AF7" s="14">
        <v>2137.8544469999997</v>
      </c>
      <c r="AG7" s="67">
        <v>2125.9139999999998</v>
      </c>
      <c r="AH7" s="56">
        <v>2078.3388989999999</v>
      </c>
    </row>
    <row r="8" spans="1:34" x14ac:dyDescent="0.25">
      <c r="A8" s="61" t="s">
        <v>61</v>
      </c>
      <c r="B8" s="62" t="s">
        <v>3</v>
      </c>
      <c r="C8" s="62" t="s">
        <v>3</v>
      </c>
      <c r="D8" s="62" t="s">
        <v>3</v>
      </c>
      <c r="E8" s="62" t="s">
        <v>3</v>
      </c>
      <c r="F8" s="62" t="s">
        <v>3</v>
      </c>
      <c r="G8" s="62" t="s">
        <v>3</v>
      </c>
      <c r="H8" s="62" t="s">
        <v>3</v>
      </c>
      <c r="I8" s="62" t="s">
        <v>3</v>
      </c>
      <c r="J8" s="62" t="s">
        <v>3</v>
      </c>
      <c r="K8" s="62" t="s">
        <v>3</v>
      </c>
      <c r="L8" s="62" t="s">
        <v>3</v>
      </c>
      <c r="M8" s="62" t="s">
        <v>3</v>
      </c>
      <c r="N8" s="62" t="s">
        <v>3</v>
      </c>
      <c r="O8" s="62" t="s">
        <v>3</v>
      </c>
      <c r="P8" s="62" t="s">
        <v>3</v>
      </c>
      <c r="Q8" s="59" t="s">
        <v>3</v>
      </c>
      <c r="S8" s="402" t="s">
        <v>3</v>
      </c>
      <c r="T8" s="62" t="s">
        <v>3</v>
      </c>
      <c r="U8" s="62" t="s">
        <v>3</v>
      </c>
      <c r="V8" s="62" t="s">
        <v>3</v>
      </c>
      <c r="W8" s="62" t="s">
        <v>3</v>
      </c>
      <c r="X8" s="62" t="s">
        <v>3</v>
      </c>
      <c r="Y8" s="62" t="s">
        <v>3</v>
      </c>
      <c r="Z8" s="62" t="s">
        <v>3</v>
      </c>
      <c r="AA8" s="62" t="s">
        <v>3</v>
      </c>
      <c r="AB8" s="62" t="s">
        <v>3</v>
      </c>
      <c r="AC8" s="62" t="s">
        <v>3</v>
      </c>
      <c r="AD8" s="62" t="s">
        <v>3</v>
      </c>
      <c r="AE8" s="62" t="s">
        <v>3</v>
      </c>
      <c r="AF8" s="62" t="s">
        <v>3</v>
      </c>
      <c r="AG8" s="62" t="s">
        <v>3</v>
      </c>
      <c r="AH8" s="59" t="s">
        <v>3</v>
      </c>
    </row>
    <row r="9" spans="1:34" ht="15.75" x14ac:dyDescent="0.25">
      <c r="A9" s="15" t="s">
        <v>60</v>
      </c>
      <c r="B9" s="21" t="s">
        <v>3</v>
      </c>
      <c r="C9" s="21" t="s">
        <v>3</v>
      </c>
      <c r="D9" s="21" t="s">
        <v>3</v>
      </c>
      <c r="E9" s="21" t="s">
        <v>3</v>
      </c>
      <c r="F9" s="21" t="s">
        <v>3</v>
      </c>
      <c r="G9" s="21">
        <v>11323</v>
      </c>
      <c r="H9" s="21">
        <v>11452</v>
      </c>
      <c r="I9" s="21">
        <v>11499</v>
      </c>
      <c r="J9" s="21">
        <v>11501</v>
      </c>
      <c r="K9" s="21">
        <v>11350</v>
      </c>
      <c r="L9" s="21">
        <v>11287</v>
      </c>
      <c r="M9" s="21">
        <v>8812</v>
      </c>
      <c r="N9" s="21">
        <v>8405</v>
      </c>
      <c r="O9" s="21">
        <v>8523</v>
      </c>
      <c r="P9" s="67">
        <v>8590</v>
      </c>
      <c r="Q9" s="56">
        <v>6960</v>
      </c>
      <c r="S9" s="403" t="s">
        <v>3</v>
      </c>
      <c r="T9" s="21" t="s">
        <v>3</v>
      </c>
      <c r="U9" s="21" t="s">
        <v>3</v>
      </c>
      <c r="V9" s="21" t="s">
        <v>3</v>
      </c>
      <c r="W9" s="21" t="s">
        <v>3</v>
      </c>
      <c r="X9" s="21">
        <v>12753.179422002291</v>
      </c>
      <c r="Y9" s="21">
        <v>12834.301577054255</v>
      </c>
      <c r="Z9" s="21">
        <v>12835.632133929081</v>
      </c>
      <c r="AA9" s="21">
        <v>12773.994638713413</v>
      </c>
      <c r="AB9" s="21">
        <v>12543.563302468379</v>
      </c>
      <c r="AC9" s="21">
        <v>12326.025926325554</v>
      </c>
      <c r="AD9" s="21">
        <v>9443.7581462777616</v>
      </c>
      <c r="AE9" s="21">
        <v>8891.9833381949975</v>
      </c>
      <c r="AF9" s="21">
        <v>8918.7143669999987</v>
      </c>
      <c r="AG9" s="67">
        <v>8873.4699999999993</v>
      </c>
      <c r="AH9" s="56">
        <v>6960</v>
      </c>
    </row>
    <row r="10" spans="1:34" ht="15.75" x14ac:dyDescent="0.25">
      <c r="A10" s="61" t="s">
        <v>59</v>
      </c>
      <c r="B10" s="62" t="s">
        <v>3</v>
      </c>
      <c r="C10" s="62" t="s">
        <v>3</v>
      </c>
      <c r="D10" s="62" t="s">
        <v>3</v>
      </c>
      <c r="E10" s="62" t="s">
        <v>3</v>
      </c>
      <c r="F10" s="62" t="s">
        <v>3</v>
      </c>
      <c r="G10" s="62" t="s">
        <v>3</v>
      </c>
      <c r="H10" s="62" t="s">
        <v>3</v>
      </c>
      <c r="I10" s="62" t="s">
        <v>3</v>
      </c>
      <c r="J10" s="62" t="s">
        <v>3</v>
      </c>
      <c r="K10" s="62" t="s">
        <v>3</v>
      </c>
      <c r="L10" s="62" t="s">
        <v>3</v>
      </c>
      <c r="M10" s="62" t="s">
        <v>3</v>
      </c>
      <c r="N10" s="66">
        <v>9742</v>
      </c>
      <c r="O10" s="66">
        <v>15742</v>
      </c>
      <c r="P10" s="65">
        <v>27164</v>
      </c>
      <c r="Q10" s="64">
        <v>17796.52391</v>
      </c>
      <c r="S10" s="402" t="s">
        <v>3</v>
      </c>
      <c r="T10" s="62" t="s">
        <v>3</v>
      </c>
      <c r="U10" s="62" t="s">
        <v>3</v>
      </c>
      <c r="V10" s="62" t="s">
        <v>3</v>
      </c>
      <c r="W10" s="62" t="s">
        <v>3</v>
      </c>
      <c r="X10" s="62" t="s">
        <v>3</v>
      </c>
      <c r="Y10" s="62" t="s">
        <v>3</v>
      </c>
      <c r="Z10" s="62" t="s">
        <v>3</v>
      </c>
      <c r="AA10" s="62" t="s">
        <v>3</v>
      </c>
      <c r="AB10" s="62" t="s">
        <v>3</v>
      </c>
      <c r="AC10" s="62" t="s">
        <v>3</v>
      </c>
      <c r="AD10" s="62" t="s">
        <v>3</v>
      </c>
      <c r="AE10" s="66">
        <v>10306.448742497998</v>
      </c>
      <c r="AF10" s="66">
        <v>16472.885317999997</v>
      </c>
      <c r="AG10" s="65">
        <v>28060.411999999997</v>
      </c>
      <c r="AH10" s="64">
        <v>17796.52391</v>
      </c>
    </row>
    <row r="11" spans="1:34" ht="15.75" x14ac:dyDescent="0.25">
      <c r="A11" s="15" t="s">
        <v>58</v>
      </c>
      <c r="B11" s="21">
        <v>1289787</v>
      </c>
      <c r="C11" s="21">
        <v>1316281</v>
      </c>
      <c r="D11" s="21">
        <v>1389162</v>
      </c>
      <c r="E11" s="21">
        <v>1509437</v>
      </c>
      <c r="F11" s="21">
        <v>1540999</v>
      </c>
      <c r="G11" s="21">
        <v>1570222</v>
      </c>
      <c r="H11" s="21">
        <v>1623002</v>
      </c>
      <c r="I11" s="21">
        <v>1741124</v>
      </c>
      <c r="J11" s="21">
        <v>1749304</v>
      </c>
      <c r="K11" s="21">
        <v>1821511</v>
      </c>
      <c r="L11" s="21">
        <v>1775921</v>
      </c>
      <c r="M11" s="21">
        <v>1764139</v>
      </c>
      <c r="N11" s="21">
        <v>1270589</v>
      </c>
      <c r="O11" s="21">
        <v>1294923</v>
      </c>
      <c r="P11" s="21">
        <v>1334872</v>
      </c>
      <c r="Q11" s="56">
        <v>1304656.8959999999</v>
      </c>
      <c r="S11" s="403">
        <v>1630519.4619511841</v>
      </c>
      <c r="T11" s="21">
        <v>1606189.7448259389</v>
      </c>
      <c r="U11" s="21">
        <v>1645750.1614429313</v>
      </c>
      <c r="V11" s="21">
        <v>1749746.3938958286</v>
      </c>
      <c r="W11" s="21">
        <v>1763408.895513921</v>
      </c>
      <c r="X11" s="21">
        <v>1768552.7597258044</v>
      </c>
      <c r="Y11" s="21">
        <v>1818904.7439890159</v>
      </c>
      <c r="Z11" s="21">
        <v>1943510.4933955246</v>
      </c>
      <c r="AA11" s="21">
        <v>1942926.6948508765</v>
      </c>
      <c r="AB11" s="21">
        <v>2013060.6638451524</v>
      </c>
      <c r="AC11" s="21">
        <v>1939403.5872336321</v>
      </c>
      <c r="AD11" s="21">
        <v>1890615.3032701206</v>
      </c>
      <c r="AE11" s="21">
        <v>1344206.5696244906</v>
      </c>
      <c r="AF11" s="21">
        <v>1355044.9799669997</v>
      </c>
      <c r="AG11" s="21">
        <v>1378922.7759999998</v>
      </c>
      <c r="AH11" s="56">
        <v>1304656.8959999999</v>
      </c>
    </row>
    <row r="12" spans="1:34" ht="15.75" x14ac:dyDescent="0.25">
      <c r="A12" s="61" t="s">
        <v>57</v>
      </c>
      <c r="B12" s="62" t="s">
        <v>3</v>
      </c>
      <c r="C12" s="62" t="s">
        <v>3</v>
      </c>
      <c r="D12" s="62" t="s">
        <v>3</v>
      </c>
      <c r="E12" s="62" t="s">
        <v>3</v>
      </c>
      <c r="F12" s="62" t="s">
        <v>3</v>
      </c>
      <c r="G12" s="62" t="s">
        <v>3</v>
      </c>
      <c r="H12" s="62" t="s">
        <v>3</v>
      </c>
      <c r="I12" s="62" t="s">
        <v>3</v>
      </c>
      <c r="J12" s="62" t="s">
        <v>3</v>
      </c>
      <c r="K12" s="62" t="s">
        <v>3</v>
      </c>
      <c r="L12" s="62" t="s">
        <v>3</v>
      </c>
      <c r="M12" s="62" t="s">
        <v>3</v>
      </c>
      <c r="N12" s="43">
        <v>61486</v>
      </c>
      <c r="O12" s="43">
        <v>67089</v>
      </c>
      <c r="P12" s="43">
        <v>67977</v>
      </c>
      <c r="Q12" s="59">
        <v>72921.171050000004</v>
      </c>
      <c r="S12" s="402" t="s">
        <v>3</v>
      </c>
      <c r="T12" s="62" t="s">
        <v>3</v>
      </c>
      <c r="U12" s="62" t="s">
        <v>3</v>
      </c>
      <c r="V12" s="62" t="s">
        <v>3</v>
      </c>
      <c r="W12" s="62" t="s">
        <v>3</v>
      </c>
      <c r="X12" s="62" t="s">
        <v>3</v>
      </c>
      <c r="Y12" s="62" t="s">
        <v>3</v>
      </c>
      <c r="Z12" s="62" t="s">
        <v>3</v>
      </c>
      <c r="AA12" s="62" t="s">
        <v>3</v>
      </c>
      <c r="AB12" s="62" t="s">
        <v>3</v>
      </c>
      <c r="AC12" s="62" t="s">
        <v>3</v>
      </c>
      <c r="AD12" s="62" t="s">
        <v>3</v>
      </c>
      <c r="AE12" s="43">
        <v>65048.481562433983</v>
      </c>
      <c r="AF12" s="43">
        <v>70203.875180999996</v>
      </c>
      <c r="AG12" s="43">
        <v>70220.240999999995</v>
      </c>
      <c r="AH12" s="59">
        <v>72921.171050000004</v>
      </c>
    </row>
    <row r="13" spans="1:34" ht="15.75" x14ac:dyDescent="0.25">
      <c r="A13" s="15" t="s">
        <v>56</v>
      </c>
      <c r="B13" s="52" t="s">
        <v>3</v>
      </c>
      <c r="C13" s="52" t="s">
        <v>3</v>
      </c>
      <c r="D13" s="52" t="s">
        <v>3</v>
      </c>
      <c r="E13" s="52" t="s">
        <v>3</v>
      </c>
      <c r="F13" s="52" t="s">
        <v>3</v>
      </c>
      <c r="G13" s="52" t="s">
        <v>3</v>
      </c>
      <c r="H13" s="52" t="s">
        <v>3</v>
      </c>
      <c r="I13" s="52" t="s">
        <v>3</v>
      </c>
      <c r="J13" s="52" t="s">
        <v>3</v>
      </c>
      <c r="K13" s="52" t="s">
        <v>3</v>
      </c>
      <c r="L13" s="52" t="s">
        <v>3</v>
      </c>
      <c r="M13" s="52" t="s">
        <v>3</v>
      </c>
      <c r="N13" s="14">
        <v>55988</v>
      </c>
      <c r="O13" s="14">
        <v>55129</v>
      </c>
      <c r="P13" s="14">
        <v>58619</v>
      </c>
      <c r="Q13" s="56">
        <v>56909.135670000003</v>
      </c>
      <c r="S13" s="401" t="s">
        <v>3</v>
      </c>
      <c r="T13" s="63" t="s">
        <v>3</v>
      </c>
      <c r="U13" s="52" t="s">
        <v>3</v>
      </c>
      <c r="V13" s="52" t="s">
        <v>3</v>
      </c>
      <c r="W13" s="52" t="s">
        <v>3</v>
      </c>
      <c r="X13" s="52" t="s">
        <v>3</v>
      </c>
      <c r="Y13" s="52" t="s">
        <v>3</v>
      </c>
      <c r="Z13" s="52" t="s">
        <v>3</v>
      </c>
      <c r="AA13" s="52" t="s">
        <v>3</v>
      </c>
      <c r="AB13" s="52" t="s">
        <v>3</v>
      </c>
      <c r="AC13" s="52" t="s">
        <v>3</v>
      </c>
      <c r="AD13" s="52" t="s">
        <v>3</v>
      </c>
      <c r="AE13" s="14">
        <v>59231.928987371983</v>
      </c>
      <c r="AF13" s="14">
        <v>57688.584340999994</v>
      </c>
      <c r="AG13" s="14">
        <v>60553.426999999996</v>
      </c>
      <c r="AH13" s="56">
        <v>56909.135670000003</v>
      </c>
    </row>
    <row r="14" spans="1:34" ht="15.75" x14ac:dyDescent="0.25">
      <c r="A14" s="61" t="s">
        <v>55</v>
      </c>
      <c r="B14" s="62" t="s">
        <v>3</v>
      </c>
      <c r="C14" s="62" t="s">
        <v>3</v>
      </c>
      <c r="D14" s="62" t="s">
        <v>3</v>
      </c>
      <c r="E14" s="62" t="s">
        <v>3</v>
      </c>
      <c r="F14" s="62" t="s">
        <v>3</v>
      </c>
      <c r="G14" s="62" t="s">
        <v>3</v>
      </c>
      <c r="H14" s="62" t="s">
        <v>3</v>
      </c>
      <c r="I14" s="62" t="s">
        <v>3</v>
      </c>
      <c r="J14" s="62" t="s">
        <v>3</v>
      </c>
      <c r="K14" s="62" t="s">
        <v>3</v>
      </c>
      <c r="L14" s="62" t="s">
        <v>3</v>
      </c>
      <c r="M14" s="62" t="s">
        <v>3</v>
      </c>
      <c r="N14" s="43">
        <v>17703</v>
      </c>
      <c r="O14" s="43">
        <v>16377</v>
      </c>
      <c r="P14" s="43" t="s">
        <v>3</v>
      </c>
      <c r="Q14" s="59" t="s">
        <v>3</v>
      </c>
      <c r="S14" s="402" t="s">
        <v>3</v>
      </c>
      <c r="T14" s="62" t="s">
        <v>3</v>
      </c>
      <c r="U14" s="62" t="s">
        <v>3</v>
      </c>
      <c r="V14" s="62" t="s">
        <v>3</v>
      </c>
      <c r="W14" s="62" t="s">
        <v>3</v>
      </c>
      <c r="X14" s="62" t="s">
        <v>3</v>
      </c>
      <c r="Y14" s="62" t="s">
        <v>3</v>
      </c>
      <c r="Z14" s="62" t="s">
        <v>3</v>
      </c>
      <c r="AA14" s="62" t="s">
        <v>3</v>
      </c>
      <c r="AB14" s="62" t="s">
        <v>3</v>
      </c>
      <c r="AC14" s="62" t="s">
        <v>3</v>
      </c>
      <c r="AD14" s="62" t="s">
        <v>3</v>
      </c>
      <c r="AE14" s="43">
        <v>18728.706845456996</v>
      </c>
      <c r="AF14" s="43">
        <v>17137.367732999995</v>
      </c>
      <c r="AG14" s="43" t="s">
        <v>3</v>
      </c>
      <c r="AH14" s="59" t="s">
        <v>3</v>
      </c>
    </row>
    <row r="15" spans="1:34" ht="15.75" x14ac:dyDescent="0.25">
      <c r="A15" s="15" t="s">
        <v>54</v>
      </c>
      <c r="B15" s="14">
        <v>10780</v>
      </c>
      <c r="C15" s="14">
        <v>12030</v>
      </c>
      <c r="D15" s="14">
        <v>13650</v>
      </c>
      <c r="E15" s="14">
        <v>14670</v>
      </c>
      <c r="F15" s="14">
        <v>15670</v>
      </c>
      <c r="G15" s="14">
        <v>15087</v>
      </c>
      <c r="H15" s="14">
        <v>5133</v>
      </c>
      <c r="I15" s="14">
        <v>21196</v>
      </c>
      <c r="J15" s="14">
        <v>17315</v>
      </c>
      <c r="K15" s="14">
        <v>18020</v>
      </c>
      <c r="L15" s="14">
        <v>14527</v>
      </c>
      <c r="M15" s="14">
        <v>13332</v>
      </c>
      <c r="N15" s="14">
        <v>12646</v>
      </c>
      <c r="O15" s="14">
        <v>10667</v>
      </c>
      <c r="P15" s="14">
        <v>5858</v>
      </c>
      <c r="Q15" s="56">
        <v>9656</v>
      </c>
      <c r="S15" s="404">
        <v>13627.831416996578</v>
      </c>
      <c r="T15" s="14">
        <v>14679.587892141606</v>
      </c>
      <c r="U15" s="14">
        <v>16171.252671535798</v>
      </c>
      <c r="V15" s="14">
        <v>17005.532260340649</v>
      </c>
      <c r="W15" s="14">
        <v>17931.625778279635</v>
      </c>
      <c r="X15" s="14">
        <v>16992.600718868547</v>
      </c>
      <c r="Y15" s="14">
        <v>5752.5733491983483</v>
      </c>
      <c r="Z15" s="14">
        <v>23659.801609771355</v>
      </c>
      <c r="AA15" s="14">
        <v>19231.520491202744</v>
      </c>
      <c r="AB15" s="14">
        <v>19914.978917222925</v>
      </c>
      <c r="AC15" s="14">
        <v>15864.284453949795</v>
      </c>
      <c r="AD15" s="14">
        <v>14287.8102140462</v>
      </c>
      <c r="AE15" s="14">
        <v>13378.705686473997</v>
      </c>
      <c r="AF15" s="14">
        <v>11162.258142999999</v>
      </c>
      <c r="AG15" s="14">
        <v>6051.3139999999994</v>
      </c>
      <c r="AH15" s="56">
        <v>9656</v>
      </c>
    </row>
    <row r="16" spans="1:34" ht="15.75" x14ac:dyDescent="0.25">
      <c r="A16" s="61" t="s">
        <v>53</v>
      </c>
      <c r="B16" s="43" t="s">
        <v>3</v>
      </c>
      <c r="C16" s="43" t="s">
        <v>3</v>
      </c>
      <c r="D16" s="43" t="s">
        <v>3</v>
      </c>
      <c r="E16" s="43">
        <v>18918</v>
      </c>
      <c r="F16" s="43">
        <v>17097</v>
      </c>
      <c r="G16" s="43">
        <v>17043</v>
      </c>
      <c r="H16" s="43">
        <v>14226</v>
      </c>
      <c r="I16" s="43">
        <v>14033</v>
      </c>
      <c r="J16" s="43">
        <v>13768</v>
      </c>
      <c r="K16" s="43">
        <v>16903</v>
      </c>
      <c r="L16" s="43">
        <v>14376</v>
      </c>
      <c r="M16" s="43">
        <v>12799</v>
      </c>
      <c r="N16" s="43">
        <v>12392</v>
      </c>
      <c r="O16" s="43">
        <v>12557</v>
      </c>
      <c r="P16" s="43">
        <v>13435</v>
      </c>
      <c r="Q16" s="59">
        <v>13543.59326</v>
      </c>
      <c r="S16" s="405" t="s">
        <v>3</v>
      </c>
      <c r="T16" s="43" t="s">
        <v>3</v>
      </c>
      <c r="U16" s="43" t="s">
        <v>3</v>
      </c>
      <c r="V16" s="43">
        <v>21929.833626525178</v>
      </c>
      <c r="W16" s="43">
        <v>19564.582382338667</v>
      </c>
      <c r="X16" s="43">
        <v>19195.658119684274</v>
      </c>
      <c r="Y16" s="43">
        <v>15943.134320221256</v>
      </c>
      <c r="Z16" s="43">
        <v>15664.181731926847</v>
      </c>
      <c r="AA16" s="43">
        <v>15291.918805826126</v>
      </c>
      <c r="AB16" s="43">
        <v>18680.515462698062</v>
      </c>
      <c r="AC16" s="43">
        <v>15699.384133680887</v>
      </c>
      <c r="AD16" s="43">
        <v>13716.597879506249</v>
      </c>
      <c r="AE16" s="43">
        <v>13109.988997847997</v>
      </c>
      <c r="AF16" s="43">
        <v>13140.008952999999</v>
      </c>
      <c r="AG16" s="43">
        <v>13878.355</v>
      </c>
      <c r="AH16" s="59">
        <v>13543.59326</v>
      </c>
    </row>
    <row r="17" spans="1:34" ht="15.75" x14ac:dyDescent="0.25">
      <c r="A17" s="15" t="s">
        <v>52</v>
      </c>
      <c r="B17" s="14">
        <v>84059</v>
      </c>
      <c r="C17" s="14">
        <v>121517</v>
      </c>
      <c r="D17" s="14">
        <v>141297</v>
      </c>
      <c r="E17" s="14">
        <v>145750</v>
      </c>
      <c r="F17" s="14">
        <v>157050</v>
      </c>
      <c r="G17" s="14">
        <v>158449</v>
      </c>
      <c r="H17" s="14">
        <v>161023</v>
      </c>
      <c r="I17" s="14">
        <v>157336</v>
      </c>
      <c r="J17" s="14">
        <v>184688</v>
      </c>
      <c r="K17" s="14">
        <v>190624</v>
      </c>
      <c r="L17" s="14">
        <v>158737</v>
      </c>
      <c r="M17" s="14">
        <v>157438</v>
      </c>
      <c r="N17" s="14" t="s">
        <v>3</v>
      </c>
      <c r="O17" s="14" t="s">
        <v>3</v>
      </c>
      <c r="P17" s="14" t="s">
        <v>3</v>
      </c>
      <c r="Q17" s="56" t="s">
        <v>3</v>
      </c>
      <c r="S17" s="404">
        <v>106265.48061978805</v>
      </c>
      <c r="T17" s="14">
        <v>148280.92118781144</v>
      </c>
      <c r="U17" s="14">
        <v>167395.56693992627</v>
      </c>
      <c r="V17" s="14">
        <v>168954.07818300268</v>
      </c>
      <c r="W17" s="14">
        <v>179716.7727172187</v>
      </c>
      <c r="X17" s="14">
        <v>178462.29146311412</v>
      </c>
      <c r="Y17" s="14">
        <v>180459.11132046868</v>
      </c>
      <c r="Z17" s="14">
        <v>175624.57756534187</v>
      </c>
      <c r="AA17" s="14">
        <v>205130.29491650316</v>
      </c>
      <c r="AB17" s="14">
        <v>210669.97453477816</v>
      </c>
      <c r="AC17" s="14">
        <v>173349.55058626205</v>
      </c>
      <c r="AD17" s="14">
        <v>168725.19235516095</v>
      </c>
      <c r="AE17" s="14" t="s">
        <v>3</v>
      </c>
      <c r="AF17" s="14" t="s">
        <v>3</v>
      </c>
      <c r="AG17" s="14" t="s">
        <v>3</v>
      </c>
      <c r="AH17" s="56" t="s">
        <v>3</v>
      </c>
    </row>
    <row r="18" spans="1:34" ht="15.75" x14ac:dyDescent="0.25">
      <c r="A18" s="12" t="s">
        <v>51</v>
      </c>
      <c r="B18" s="43" t="s">
        <v>3</v>
      </c>
      <c r="C18" s="43" t="s">
        <v>3</v>
      </c>
      <c r="D18" s="43" t="s">
        <v>3</v>
      </c>
      <c r="E18" s="43" t="s">
        <v>3</v>
      </c>
      <c r="F18" s="43" t="s">
        <v>3</v>
      </c>
      <c r="G18" s="43">
        <v>-41039</v>
      </c>
      <c r="H18" s="43">
        <v>-83144</v>
      </c>
      <c r="I18" s="43">
        <v>-83560</v>
      </c>
      <c r="J18" s="43">
        <v>-83590</v>
      </c>
      <c r="K18" s="43">
        <v>-84181</v>
      </c>
      <c r="L18" s="43">
        <v>-85409</v>
      </c>
      <c r="M18" s="43">
        <v>-87715</v>
      </c>
      <c r="N18" s="43" t="s">
        <v>3</v>
      </c>
      <c r="O18" s="43" t="s">
        <v>3</v>
      </c>
      <c r="P18" s="43" t="s">
        <v>3</v>
      </c>
      <c r="Q18" s="10" t="s">
        <v>3</v>
      </c>
      <c r="S18" s="405" t="s">
        <v>3</v>
      </c>
      <c r="T18" s="43" t="s">
        <v>3</v>
      </c>
      <c r="U18" s="43" t="s">
        <v>3</v>
      </c>
      <c r="V18" s="43" t="s">
        <v>3</v>
      </c>
      <c r="W18" s="43" t="s">
        <v>3</v>
      </c>
      <c r="X18" s="43">
        <v>-46222.532040938975</v>
      </c>
      <c r="Y18" s="43">
        <v>-93179.808795197256</v>
      </c>
      <c r="Z18" s="43">
        <v>-93272.929916611363</v>
      </c>
      <c r="AA18" s="43">
        <v>-92842.20605599985</v>
      </c>
      <c r="AB18" s="43">
        <v>-93033.453952871423</v>
      </c>
      <c r="AC18" s="43">
        <v>-93271.334131437878</v>
      </c>
      <c r="AD18" s="43">
        <v>-94003.545823962078</v>
      </c>
      <c r="AE18" s="43" t="s">
        <v>3</v>
      </c>
      <c r="AF18" s="43" t="s">
        <v>3</v>
      </c>
      <c r="AG18" s="43" t="s">
        <v>3</v>
      </c>
      <c r="AH18" s="10" t="s">
        <v>3</v>
      </c>
    </row>
    <row r="19" spans="1:34" ht="15.75" x14ac:dyDescent="0.25">
      <c r="A19" s="32" t="s">
        <v>50</v>
      </c>
      <c r="B19" s="5">
        <v>19303</v>
      </c>
      <c r="C19" s="5">
        <v>19865</v>
      </c>
      <c r="D19" s="5">
        <v>21158</v>
      </c>
      <c r="E19" s="5">
        <v>23905</v>
      </c>
      <c r="F19" s="5">
        <v>21427</v>
      </c>
      <c r="G19" s="5">
        <v>18522</v>
      </c>
      <c r="H19" s="5">
        <v>17981</v>
      </c>
      <c r="I19" s="5">
        <v>16441</v>
      </c>
      <c r="J19" s="5">
        <v>14973</v>
      </c>
      <c r="K19" s="5">
        <v>15809</v>
      </c>
      <c r="L19" s="5">
        <v>14106</v>
      </c>
      <c r="M19" s="5">
        <v>13998</v>
      </c>
      <c r="N19" s="5">
        <v>11710</v>
      </c>
      <c r="O19" s="5">
        <v>11167</v>
      </c>
      <c r="P19" s="5">
        <v>12368</v>
      </c>
      <c r="Q19" s="31">
        <v>12721.78753</v>
      </c>
      <c r="S19" s="406">
        <v>24402.414642141459</v>
      </c>
      <c r="T19" s="5">
        <v>24240.233871769993</v>
      </c>
      <c r="U19" s="5">
        <v>25066.033994458197</v>
      </c>
      <c r="V19" s="5">
        <v>27710.787231318554</v>
      </c>
      <c r="W19" s="5">
        <v>24519.524285334894</v>
      </c>
      <c r="X19" s="5">
        <v>20861.466859871627</v>
      </c>
      <c r="Y19" s="5">
        <v>20151.377633340249</v>
      </c>
      <c r="Z19" s="5">
        <v>18352.085217316988</v>
      </c>
      <c r="AA19" s="5">
        <v>16630.294907004256</v>
      </c>
      <c r="AB19" s="5">
        <v>17471.470682706837</v>
      </c>
      <c r="AC19" s="5">
        <v>15404.529256378868</v>
      </c>
      <c r="AD19" s="5">
        <v>15001.557708987302</v>
      </c>
      <c r="AE19" s="5">
        <v>12388.474109489996</v>
      </c>
      <c r="AF19" s="5">
        <v>11685.472642999997</v>
      </c>
      <c r="AG19" s="5">
        <v>12776.143999999998</v>
      </c>
      <c r="AH19" s="31">
        <v>12721.78753</v>
      </c>
    </row>
    <row r="20" spans="1:34" ht="15.75" x14ac:dyDescent="0.25">
      <c r="A20" s="61" t="s">
        <v>49</v>
      </c>
      <c r="B20" s="60">
        <v>19303</v>
      </c>
      <c r="C20" s="60">
        <v>19865</v>
      </c>
      <c r="D20" s="60">
        <v>21158</v>
      </c>
      <c r="E20" s="60">
        <v>23905</v>
      </c>
      <c r="F20" s="60">
        <v>21427</v>
      </c>
      <c r="G20" s="60">
        <v>18522</v>
      </c>
      <c r="H20" s="60">
        <v>17981</v>
      </c>
      <c r="I20" s="60">
        <v>16441</v>
      </c>
      <c r="J20" s="60">
        <v>14973</v>
      </c>
      <c r="K20" s="60">
        <v>15809</v>
      </c>
      <c r="L20" s="60">
        <v>14106</v>
      </c>
      <c r="M20" s="60">
        <v>13998</v>
      </c>
      <c r="N20" s="60">
        <v>11710</v>
      </c>
      <c r="O20" s="60">
        <v>11167</v>
      </c>
      <c r="P20" s="60">
        <v>12368</v>
      </c>
      <c r="Q20" s="59">
        <v>12721.78753</v>
      </c>
      <c r="S20" s="407">
        <v>24402.414642141459</v>
      </c>
      <c r="T20" s="60">
        <v>24240.233871769993</v>
      </c>
      <c r="U20" s="60">
        <v>25066.033994458197</v>
      </c>
      <c r="V20" s="60">
        <v>27710.787231318554</v>
      </c>
      <c r="W20" s="60">
        <v>24519.524285334894</v>
      </c>
      <c r="X20" s="60">
        <v>20861.466859871627</v>
      </c>
      <c r="Y20" s="60">
        <v>20151.377633340249</v>
      </c>
      <c r="Z20" s="60">
        <v>18352.085217316988</v>
      </c>
      <c r="AA20" s="60">
        <v>16630.294907004256</v>
      </c>
      <c r="AB20" s="60">
        <v>17471.470682706837</v>
      </c>
      <c r="AC20" s="60">
        <v>15404.529256378868</v>
      </c>
      <c r="AD20" s="60">
        <v>15001.557708987302</v>
      </c>
      <c r="AE20" s="60">
        <v>12388.474109489996</v>
      </c>
      <c r="AF20" s="60">
        <v>11685.472642999997</v>
      </c>
      <c r="AG20" s="60">
        <v>12776.143999999998</v>
      </c>
      <c r="AH20" s="59">
        <v>12721.78753</v>
      </c>
    </row>
    <row r="21" spans="1:34" ht="15.75" x14ac:dyDescent="0.25">
      <c r="A21" s="32" t="s">
        <v>48</v>
      </c>
      <c r="B21" s="5">
        <v>66325</v>
      </c>
      <c r="C21" s="5">
        <v>77790</v>
      </c>
      <c r="D21" s="5">
        <v>81244</v>
      </c>
      <c r="E21" s="5">
        <v>90537</v>
      </c>
      <c r="F21" s="5">
        <v>86712</v>
      </c>
      <c r="G21" s="5">
        <v>102538</v>
      </c>
      <c r="H21" s="5">
        <v>101492</v>
      </c>
      <c r="I21" s="5">
        <v>78128</v>
      </c>
      <c r="J21" s="5">
        <v>81863</v>
      </c>
      <c r="K21" s="5">
        <v>83772</v>
      </c>
      <c r="L21" s="5">
        <v>82313</v>
      </c>
      <c r="M21" s="5">
        <v>77121</v>
      </c>
      <c r="N21" s="5">
        <v>43470</v>
      </c>
      <c r="O21" s="5">
        <v>37656</v>
      </c>
      <c r="P21" s="5">
        <v>32773</v>
      </c>
      <c r="Q21" s="31">
        <v>33541.934079999999</v>
      </c>
      <c r="S21" s="406">
        <v>83846.560179248423</v>
      </c>
      <c r="T21" s="5">
        <v>94923.120709035371</v>
      </c>
      <c r="U21" s="5">
        <v>96250.348135256732</v>
      </c>
      <c r="V21" s="5">
        <v>104950.91167378741</v>
      </c>
      <c r="W21" s="5">
        <v>99227.002838939618</v>
      </c>
      <c r="X21" s="5">
        <v>115489.31480820198</v>
      </c>
      <c r="Y21" s="5">
        <v>113742.48477631771</v>
      </c>
      <c r="Z21" s="5">
        <v>87209.519728638261</v>
      </c>
      <c r="AA21" s="5">
        <v>90924.052091904727</v>
      </c>
      <c r="AB21" s="5">
        <v>92581.443610077622</v>
      </c>
      <c r="AC21" s="5">
        <v>89890.33153837471</v>
      </c>
      <c r="AD21" s="5">
        <v>82650.030866895962</v>
      </c>
      <c r="AE21" s="5">
        <v>45988.639584929988</v>
      </c>
      <c r="AF21" s="5">
        <v>39404.330423999992</v>
      </c>
      <c r="AG21" s="5">
        <v>33854.508999999998</v>
      </c>
      <c r="AH21" s="31">
        <v>33541.934079999999</v>
      </c>
    </row>
    <row r="22" spans="1:34" ht="15.75" x14ac:dyDescent="0.25">
      <c r="A22" s="15" t="s">
        <v>47</v>
      </c>
      <c r="B22" s="57" t="s">
        <v>3</v>
      </c>
      <c r="C22" s="57" t="s">
        <v>3</v>
      </c>
      <c r="D22" s="57" t="s">
        <v>3</v>
      </c>
      <c r="E22" s="57" t="s">
        <v>3</v>
      </c>
      <c r="F22" s="57" t="s">
        <v>3</v>
      </c>
      <c r="G22" s="57" t="s">
        <v>3</v>
      </c>
      <c r="H22" s="57" t="s">
        <v>3</v>
      </c>
      <c r="I22" s="57" t="s">
        <v>3</v>
      </c>
      <c r="J22" s="57" t="s">
        <v>3</v>
      </c>
      <c r="K22" s="57" t="s">
        <v>3</v>
      </c>
      <c r="L22" s="57" t="s">
        <v>3</v>
      </c>
      <c r="M22" s="57" t="s">
        <v>3</v>
      </c>
      <c r="N22" s="57" t="s">
        <v>3</v>
      </c>
      <c r="O22" s="57" t="s">
        <v>3</v>
      </c>
      <c r="P22" s="57" t="s">
        <v>3</v>
      </c>
      <c r="Q22" s="56">
        <v>33541.934079999999</v>
      </c>
      <c r="S22" s="408" t="s">
        <v>3</v>
      </c>
      <c r="T22" s="57" t="s">
        <v>3</v>
      </c>
      <c r="U22" s="57" t="s">
        <v>3</v>
      </c>
      <c r="V22" s="57" t="s">
        <v>3</v>
      </c>
      <c r="W22" s="58" t="s">
        <v>3</v>
      </c>
      <c r="X22" s="58" t="s">
        <v>3</v>
      </c>
      <c r="Y22" s="57" t="s">
        <v>3</v>
      </c>
      <c r="Z22" s="57" t="s">
        <v>3</v>
      </c>
      <c r="AA22" s="57" t="s">
        <v>3</v>
      </c>
      <c r="AB22" s="57" t="s">
        <v>3</v>
      </c>
      <c r="AC22" s="57" t="s">
        <v>3</v>
      </c>
      <c r="AD22" s="57" t="s">
        <v>3</v>
      </c>
      <c r="AE22" s="57" t="s">
        <v>3</v>
      </c>
      <c r="AF22" s="57" t="s">
        <v>3</v>
      </c>
      <c r="AG22" s="57" t="s">
        <v>3</v>
      </c>
      <c r="AH22" s="56">
        <v>33541.934079999999</v>
      </c>
    </row>
    <row r="23" spans="1:34" ht="15.75" x14ac:dyDescent="0.25">
      <c r="A23" s="12" t="s">
        <v>46</v>
      </c>
      <c r="B23" s="11" t="s">
        <v>3</v>
      </c>
      <c r="C23" s="11" t="s">
        <v>3</v>
      </c>
      <c r="D23" s="11" t="s">
        <v>3</v>
      </c>
      <c r="E23" s="11" t="s">
        <v>3</v>
      </c>
      <c r="F23" s="11" t="s">
        <v>3</v>
      </c>
      <c r="G23" s="11" t="s">
        <v>3</v>
      </c>
      <c r="H23" s="11" t="s">
        <v>3</v>
      </c>
      <c r="I23" s="11" t="s">
        <v>3</v>
      </c>
      <c r="J23" s="11" t="s">
        <v>3</v>
      </c>
      <c r="K23" s="11" t="s">
        <v>3</v>
      </c>
      <c r="L23" s="11" t="s">
        <v>3</v>
      </c>
      <c r="M23" s="11" t="s">
        <v>3</v>
      </c>
      <c r="N23" s="11" t="s">
        <v>3</v>
      </c>
      <c r="O23" s="11" t="s">
        <v>3</v>
      </c>
      <c r="P23" s="11" t="s">
        <v>3</v>
      </c>
      <c r="Q23" s="55" t="s">
        <v>3</v>
      </c>
      <c r="S23" s="409" t="s">
        <v>3</v>
      </c>
      <c r="T23" s="11" t="s">
        <v>3</v>
      </c>
      <c r="U23" s="11" t="s">
        <v>3</v>
      </c>
      <c r="V23" s="11" t="s">
        <v>3</v>
      </c>
      <c r="W23" s="11" t="s">
        <v>3</v>
      </c>
      <c r="X23" s="11" t="s">
        <v>3</v>
      </c>
      <c r="Y23" s="11" t="s">
        <v>3</v>
      </c>
      <c r="Z23" s="11" t="s">
        <v>3</v>
      </c>
      <c r="AA23" s="11" t="s">
        <v>3</v>
      </c>
      <c r="AB23" s="11" t="s">
        <v>3</v>
      </c>
      <c r="AC23" s="11" t="s">
        <v>3</v>
      </c>
      <c r="AD23" s="11" t="s">
        <v>3</v>
      </c>
      <c r="AE23" s="11" t="s">
        <v>3</v>
      </c>
      <c r="AF23" s="11" t="s">
        <v>3</v>
      </c>
      <c r="AG23" s="11" t="s">
        <v>3</v>
      </c>
      <c r="AH23" s="55" t="s">
        <v>3</v>
      </c>
    </row>
    <row r="24" spans="1:34" ht="15.75" x14ac:dyDescent="0.25">
      <c r="A24" s="32" t="s">
        <v>45</v>
      </c>
      <c r="B24" s="54">
        <v>1029902</v>
      </c>
      <c r="C24" s="54">
        <v>604593</v>
      </c>
      <c r="D24" s="54">
        <v>612974</v>
      </c>
      <c r="E24" s="54">
        <v>558093</v>
      </c>
      <c r="F24" s="53">
        <v>474928</v>
      </c>
      <c r="G24" s="53">
        <v>348170</v>
      </c>
      <c r="H24" s="53">
        <v>328923</v>
      </c>
      <c r="I24" s="53">
        <v>399663</v>
      </c>
      <c r="J24" s="53">
        <v>400277</v>
      </c>
      <c r="K24" s="53">
        <v>398619</v>
      </c>
      <c r="L24" s="53">
        <v>440008</v>
      </c>
      <c r="M24" s="53">
        <v>438433</v>
      </c>
      <c r="N24" s="53">
        <v>416161</v>
      </c>
      <c r="O24" s="26">
        <v>266181</v>
      </c>
      <c r="P24" s="26">
        <v>281379</v>
      </c>
      <c r="Q24" s="31">
        <v>268154.42940000002</v>
      </c>
      <c r="S24" s="410">
        <v>1301978.7413754738</v>
      </c>
      <c r="T24" s="54">
        <v>737753.62281575811</v>
      </c>
      <c r="U24" s="54">
        <v>726194.68388879008</v>
      </c>
      <c r="V24" s="54">
        <v>646944.00243832951</v>
      </c>
      <c r="W24" s="53">
        <v>543473.59078664903</v>
      </c>
      <c r="X24" s="53">
        <v>392146.46996012877</v>
      </c>
      <c r="Y24" s="53">
        <v>368625.30367005034</v>
      </c>
      <c r="Z24" s="53">
        <v>446119.42304048163</v>
      </c>
      <c r="AA24" s="53">
        <v>444581.88435790705</v>
      </c>
      <c r="AB24" s="53">
        <v>440537.67930102575</v>
      </c>
      <c r="AC24" s="53">
        <v>480512.98093298968</v>
      </c>
      <c r="AD24" s="53">
        <v>469865.54872299114</v>
      </c>
      <c r="AE24" s="53">
        <v>440273.2513987589</v>
      </c>
      <c r="AF24" s="26">
        <v>278539.51764899993</v>
      </c>
      <c r="AG24" s="26">
        <v>290664.50699999998</v>
      </c>
      <c r="AH24" s="31">
        <v>268154.42940000002</v>
      </c>
    </row>
    <row r="25" spans="1:34" ht="15.75" x14ac:dyDescent="0.25">
      <c r="A25" s="12" t="s">
        <v>44</v>
      </c>
      <c r="B25" s="24" t="s">
        <v>3</v>
      </c>
      <c r="C25" s="24" t="s">
        <v>3</v>
      </c>
      <c r="D25" s="24" t="s">
        <v>3</v>
      </c>
      <c r="E25" s="24" t="s">
        <v>3</v>
      </c>
      <c r="F25" s="24" t="s">
        <v>3</v>
      </c>
      <c r="G25" s="24" t="s">
        <v>3</v>
      </c>
      <c r="H25" s="24" t="s">
        <v>3</v>
      </c>
      <c r="I25" s="24" t="s">
        <v>3</v>
      </c>
      <c r="J25" s="24" t="s">
        <v>3</v>
      </c>
      <c r="K25" s="24" t="s">
        <v>3</v>
      </c>
      <c r="L25" s="24" t="s">
        <v>3</v>
      </c>
      <c r="M25" s="24" t="s">
        <v>3</v>
      </c>
      <c r="N25" s="24" t="s">
        <v>3</v>
      </c>
      <c r="O25" s="24">
        <v>-167500</v>
      </c>
      <c r="P25" s="24">
        <v>-169167</v>
      </c>
      <c r="Q25" s="10">
        <v>-170856.74669999999</v>
      </c>
      <c r="S25" s="411" t="s">
        <v>3</v>
      </c>
      <c r="T25" s="24" t="s">
        <v>3</v>
      </c>
      <c r="U25" s="24" t="s">
        <v>3</v>
      </c>
      <c r="V25" s="24" t="s">
        <v>3</v>
      </c>
      <c r="W25" s="24" t="s">
        <v>3</v>
      </c>
      <c r="X25" s="24" t="s">
        <v>3</v>
      </c>
      <c r="Y25" s="24" t="s">
        <v>3</v>
      </c>
      <c r="Z25" s="24" t="s">
        <v>3</v>
      </c>
      <c r="AA25" s="24" t="s">
        <v>3</v>
      </c>
      <c r="AB25" s="24" t="s">
        <v>3</v>
      </c>
      <c r="AC25" s="24" t="s">
        <v>3</v>
      </c>
      <c r="AD25" s="24" t="s">
        <v>3</v>
      </c>
      <c r="AE25" s="24" t="s">
        <v>3</v>
      </c>
      <c r="AF25" s="24">
        <v>-175276.85749999998</v>
      </c>
      <c r="AG25" s="24">
        <v>-174749.511</v>
      </c>
      <c r="AH25" s="10">
        <v>-170856.74669999999</v>
      </c>
    </row>
    <row r="26" spans="1:34" ht="15.75" x14ac:dyDescent="0.25">
      <c r="A26" s="15" t="s">
        <v>43</v>
      </c>
      <c r="B26" s="52">
        <v>1029902</v>
      </c>
      <c r="C26" s="52">
        <v>604593</v>
      </c>
      <c r="D26" s="52">
        <v>612974</v>
      </c>
      <c r="E26" s="52">
        <v>558093</v>
      </c>
      <c r="F26" s="21">
        <v>474928</v>
      </c>
      <c r="G26" s="21">
        <v>348170</v>
      </c>
      <c r="H26" s="21">
        <v>328923</v>
      </c>
      <c r="I26" s="21">
        <v>399663</v>
      </c>
      <c r="J26" s="21">
        <v>400277</v>
      </c>
      <c r="K26" s="21">
        <v>398619</v>
      </c>
      <c r="L26" s="21">
        <v>440008</v>
      </c>
      <c r="M26" s="21">
        <v>438433</v>
      </c>
      <c r="N26" s="21">
        <v>416161</v>
      </c>
      <c r="O26" s="21">
        <v>433681</v>
      </c>
      <c r="P26" s="51">
        <v>450546</v>
      </c>
      <c r="Q26" s="13">
        <v>439011.17599999998</v>
      </c>
      <c r="S26" s="401">
        <v>1301978.7413754738</v>
      </c>
      <c r="T26" s="52">
        <v>737753.62281575811</v>
      </c>
      <c r="U26" s="52">
        <v>726194.68388879008</v>
      </c>
      <c r="V26" s="52">
        <v>646944.00243832951</v>
      </c>
      <c r="W26" s="21">
        <v>543473.59078664903</v>
      </c>
      <c r="X26" s="21">
        <v>392146.46996012877</v>
      </c>
      <c r="Y26" s="21">
        <v>368625.30367005034</v>
      </c>
      <c r="Z26" s="21">
        <v>446119.42304048163</v>
      </c>
      <c r="AA26" s="21">
        <v>444581.88435790705</v>
      </c>
      <c r="AB26" s="21">
        <v>440537.67930102575</v>
      </c>
      <c r="AC26" s="21">
        <v>480512.98093298968</v>
      </c>
      <c r="AD26" s="21">
        <v>469865.54872299114</v>
      </c>
      <c r="AE26" s="21">
        <v>440273.2513987589</v>
      </c>
      <c r="AF26" s="21">
        <v>453816.37514899991</v>
      </c>
      <c r="AG26" s="51">
        <v>465414.01799999998</v>
      </c>
      <c r="AH26" s="13">
        <v>439011.17599999998</v>
      </c>
    </row>
    <row r="27" spans="1:34" ht="15.75" x14ac:dyDescent="0.25">
      <c r="A27" s="32" t="s">
        <v>42</v>
      </c>
      <c r="B27" s="5">
        <v>1671778</v>
      </c>
      <c r="C27" s="5">
        <v>2198604</v>
      </c>
      <c r="D27" s="5">
        <v>2395323</v>
      </c>
      <c r="E27" s="5">
        <v>2546235</v>
      </c>
      <c r="F27" s="5">
        <v>2748091</v>
      </c>
      <c r="G27" s="5">
        <v>2840075</v>
      </c>
      <c r="H27" s="5">
        <v>2941268</v>
      </c>
      <c r="I27" s="5">
        <v>2933180</v>
      </c>
      <c r="J27" s="5">
        <v>2940710</v>
      </c>
      <c r="K27" s="5">
        <v>2896671</v>
      </c>
      <c r="L27" s="5">
        <v>2921986</v>
      </c>
      <c r="M27" s="5">
        <v>2989187</v>
      </c>
      <c r="N27" s="5">
        <v>3001628</v>
      </c>
      <c r="O27" s="5">
        <v>3036073</v>
      </c>
      <c r="P27" s="5">
        <v>3039161</v>
      </c>
      <c r="Q27" s="31">
        <v>3060729.1850000001</v>
      </c>
      <c r="S27" s="406">
        <v>2113423.8173138872</v>
      </c>
      <c r="T27" s="5">
        <v>2682842.947465844</v>
      </c>
      <c r="U27" s="5">
        <v>2837756.2976513659</v>
      </c>
      <c r="V27" s="5">
        <v>2951607.4597756285</v>
      </c>
      <c r="W27" s="5">
        <v>3144718.533290253</v>
      </c>
      <c r="X27" s="5">
        <v>3198797.6726082452</v>
      </c>
      <c r="Y27" s="5">
        <v>3296290.650623403</v>
      </c>
      <c r="Z27" s="5">
        <v>3274129.8776065833</v>
      </c>
      <c r="AA27" s="5">
        <v>3266204.1365108183</v>
      </c>
      <c r="AB27" s="5">
        <v>3201284.2339140424</v>
      </c>
      <c r="AC27" s="5">
        <v>3190969.7166971117</v>
      </c>
      <c r="AD27" s="5">
        <v>3203490.590331092</v>
      </c>
      <c r="AE27" s="5">
        <v>3175541.4828625312</v>
      </c>
      <c r="AF27" s="5">
        <v>3177034.8333169995</v>
      </c>
      <c r="AG27" s="5">
        <v>3139453.3129999996</v>
      </c>
      <c r="AH27" s="31">
        <v>3060729.1850000001</v>
      </c>
    </row>
    <row r="28" spans="1:34" ht="15.75" x14ac:dyDescent="0.25">
      <c r="A28" s="12" t="s">
        <v>41</v>
      </c>
      <c r="B28" s="41">
        <v>1671778</v>
      </c>
      <c r="C28" s="41">
        <v>2198604</v>
      </c>
      <c r="D28" s="41">
        <v>2395323</v>
      </c>
      <c r="E28" s="41">
        <v>2546235</v>
      </c>
      <c r="F28" s="41">
        <v>2748091</v>
      </c>
      <c r="G28" s="41">
        <v>2840075</v>
      </c>
      <c r="H28" s="41">
        <v>2941268</v>
      </c>
      <c r="I28" s="41">
        <v>2933180</v>
      </c>
      <c r="J28" s="41">
        <v>2940710</v>
      </c>
      <c r="K28" s="41">
        <v>2896671</v>
      </c>
      <c r="L28" s="41">
        <v>2921986</v>
      </c>
      <c r="M28" s="41">
        <v>2989187</v>
      </c>
      <c r="N28" s="41">
        <v>3001628</v>
      </c>
      <c r="O28" s="41">
        <v>3036073</v>
      </c>
      <c r="P28" s="30">
        <v>3039161</v>
      </c>
      <c r="Q28" s="50">
        <v>3060729.1850000001</v>
      </c>
      <c r="S28" s="412">
        <v>2113423.8173138872</v>
      </c>
      <c r="T28" s="41">
        <v>2682842.947465844</v>
      </c>
      <c r="U28" s="41">
        <v>2837756.2976513659</v>
      </c>
      <c r="V28" s="41">
        <v>2951607.4597756285</v>
      </c>
      <c r="W28" s="41">
        <v>3144718.533290253</v>
      </c>
      <c r="X28" s="41">
        <v>3198797.6726082452</v>
      </c>
      <c r="Y28" s="41">
        <v>3296290.650623403</v>
      </c>
      <c r="Z28" s="41">
        <v>3274129.8776065833</v>
      </c>
      <c r="AA28" s="41">
        <v>3266204.1365108183</v>
      </c>
      <c r="AB28" s="41">
        <v>3201284.2339140424</v>
      </c>
      <c r="AC28" s="41">
        <v>3190969.7166971117</v>
      </c>
      <c r="AD28" s="41">
        <v>3203490.590331092</v>
      </c>
      <c r="AE28" s="41">
        <v>3175541.4828625312</v>
      </c>
      <c r="AF28" s="41">
        <v>3177034.8333169995</v>
      </c>
      <c r="AG28" s="30">
        <v>3139453.3129999996</v>
      </c>
      <c r="AH28" s="50">
        <v>3060729.1850000001</v>
      </c>
    </row>
    <row r="29" spans="1:34" ht="15.75" x14ac:dyDescent="0.25">
      <c r="A29" s="32" t="s">
        <v>40</v>
      </c>
      <c r="B29" s="49">
        <v>7700</v>
      </c>
      <c r="C29" s="48">
        <v>7998</v>
      </c>
      <c r="D29" s="48">
        <v>8215</v>
      </c>
      <c r="E29" s="48">
        <v>13723</v>
      </c>
      <c r="F29" s="48">
        <v>26060</v>
      </c>
      <c r="G29" s="48">
        <v>26485</v>
      </c>
      <c r="H29" s="48">
        <v>26896</v>
      </c>
      <c r="I29" s="48">
        <v>26879</v>
      </c>
      <c r="J29" s="48">
        <v>26355</v>
      </c>
      <c r="K29" s="48">
        <v>25616</v>
      </c>
      <c r="L29" s="48">
        <v>25900</v>
      </c>
      <c r="M29" s="48">
        <v>27169</v>
      </c>
      <c r="N29" s="48">
        <v>30837</v>
      </c>
      <c r="O29" s="48">
        <v>67492</v>
      </c>
      <c r="P29" s="26">
        <v>71646</v>
      </c>
      <c r="Q29" s="31">
        <v>69783.131590000005</v>
      </c>
      <c r="S29" s="399">
        <v>9734.1652978546972</v>
      </c>
      <c r="T29" s="48">
        <v>9759.5464639524998</v>
      </c>
      <c r="U29" s="48">
        <v>9732.3692818070758</v>
      </c>
      <c r="V29" s="48">
        <v>15907.765453896027</v>
      </c>
      <c r="W29" s="48">
        <v>29821.197688702447</v>
      </c>
      <c r="X29" s="48">
        <v>29830.253200718071</v>
      </c>
      <c r="Y29" s="48">
        <v>30142.453302170034</v>
      </c>
      <c r="Z29" s="48">
        <v>30003.38778397076</v>
      </c>
      <c r="AA29" s="48">
        <v>29272.117963941571</v>
      </c>
      <c r="AB29" s="48">
        <v>28309.772471896915</v>
      </c>
      <c r="AC29" s="48">
        <v>28284.22711897155</v>
      </c>
      <c r="AD29" s="48">
        <v>29116.825360442635</v>
      </c>
      <c r="AE29" s="48">
        <v>32623.687114802993</v>
      </c>
      <c r="AF29" s="48">
        <v>70625.58606799999</v>
      </c>
      <c r="AG29" s="26">
        <v>74010.317999999999</v>
      </c>
      <c r="AH29" s="31">
        <v>69783.131590000005</v>
      </c>
    </row>
    <row r="30" spans="1:34" ht="15.75" x14ac:dyDescent="0.25">
      <c r="A30" s="12" t="s">
        <v>39</v>
      </c>
      <c r="B30" s="24">
        <v>7700</v>
      </c>
      <c r="C30" s="24">
        <v>7998</v>
      </c>
      <c r="D30" s="24">
        <v>8215</v>
      </c>
      <c r="E30" s="24">
        <v>8466</v>
      </c>
      <c r="F30" s="24">
        <v>21660</v>
      </c>
      <c r="G30" s="24">
        <v>21985</v>
      </c>
      <c r="H30" s="24">
        <v>22243</v>
      </c>
      <c r="I30" s="24">
        <v>22179</v>
      </c>
      <c r="J30" s="24">
        <v>21755</v>
      </c>
      <c r="K30" s="24">
        <v>21116</v>
      </c>
      <c r="L30" s="24" t="s">
        <v>3</v>
      </c>
      <c r="M30" s="24">
        <v>22902</v>
      </c>
      <c r="N30" s="24">
        <v>23108</v>
      </c>
      <c r="O30" s="24">
        <v>23416</v>
      </c>
      <c r="P30" s="24">
        <v>23584</v>
      </c>
      <c r="Q30" s="10">
        <v>23818.651590000001</v>
      </c>
      <c r="S30" s="411">
        <v>9734.1652978546972</v>
      </c>
      <c r="T30" s="24">
        <v>9759.5464639524998</v>
      </c>
      <c r="U30" s="24">
        <v>9732.3692818070758</v>
      </c>
      <c r="V30" s="24">
        <v>9813.8265927773646</v>
      </c>
      <c r="W30" s="24">
        <v>24786.152798821757</v>
      </c>
      <c r="X30" s="24">
        <v>24761.869609884339</v>
      </c>
      <c r="Y30" s="24">
        <v>24927.817846526177</v>
      </c>
      <c r="Z30" s="24">
        <v>24757.064535908608</v>
      </c>
      <c r="AA30" s="24">
        <v>24162.964382680664</v>
      </c>
      <c r="AB30" s="24">
        <v>23336.553541402845</v>
      </c>
      <c r="AC30" s="24" t="s">
        <v>3</v>
      </c>
      <c r="AD30" s="24">
        <v>24543.911605316989</v>
      </c>
      <c r="AE30" s="24">
        <v>24446.871026651992</v>
      </c>
      <c r="AF30" s="24">
        <v>24503.181463999998</v>
      </c>
      <c r="AG30" s="24">
        <v>24362.271999999997</v>
      </c>
      <c r="AH30" s="10">
        <v>23818.651590000001</v>
      </c>
    </row>
    <row r="31" spans="1:34" ht="15.75" x14ac:dyDescent="0.25">
      <c r="A31" s="15" t="s">
        <v>38</v>
      </c>
      <c r="B31" s="14" t="s">
        <v>3</v>
      </c>
      <c r="C31" s="14" t="s">
        <v>3</v>
      </c>
      <c r="D31" s="14" t="s">
        <v>3</v>
      </c>
      <c r="E31" s="14">
        <v>5257</v>
      </c>
      <c r="F31" s="14">
        <v>4400</v>
      </c>
      <c r="G31" s="14">
        <v>4500</v>
      </c>
      <c r="H31" s="14">
        <v>4653</v>
      </c>
      <c r="I31" s="14">
        <v>4700</v>
      </c>
      <c r="J31" s="14">
        <v>4600</v>
      </c>
      <c r="K31" s="14">
        <v>4500</v>
      </c>
      <c r="L31" s="14">
        <v>25900</v>
      </c>
      <c r="M31" s="14">
        <v>4267</v>
      </c>
      <c r="N31" s="14">
        <v>7729</v>
      </c>
      <c r="O31" s="14">
        <v>44076</v>
      </c>
      <c r="P31" s="14">
        <v>48062</v>
      </c>
      <c r="Q31" s="13">
        <v>45964.480000000003</v>
      </c>
      <c r="S31" s="404" t="s">
        <v>3</v>
      </c>
      <c r="T31" s="14" t="s">
        <v>3</v>
      </c>
      <c r="U31" s="14" t="s">
        <v>3</v>
      </c>
      <c r="V31" s="14">
        <v>6093.9388611186632</v>
      </c>
      <c r="W31" s="14">
        <v>5035.044889880689</v>
      </c>
      <c r="X31" s="14">
        <v>5068.3835908337287</v>
      </c>
      <c r="Y31" s="14">
        <v>5214.6354556438564</v>
      </c>
      <c r="Z31" s="14">
        <v>5246.3232480621518</v>
      </c>
      <c r="AA31" s="14">
        <v>5109.1535812609081</v>
      </c>
      <c r="AB31" s="14">
        <v>4973.2189304940712</v>
      </c>
      <c r="AC31" s="14">
        <v>28284.22711897155</v>
      </c>
      <c r="AD31" s="14">
        <v>4572.9137551256481</v>
      </c>
      <c r="AE31" s="14">
        <v>8176.8160881509975</v>
      </c>
      <c r="AF31" s="14">
        <v>46122.404603999996</v>
      </c>
      <c r="AG31" s="14">
        <v>49648.045999999995</v>
      </c>
      <c r="AH31" s="13">
        <v>45964.480000000003</v>
      </c>
    </row>
    <row r="32" spans="1:34" ht="15.75" x14ac:dyDescent="0.25">
      <c r="A32" s="47" t="s">
        <v>37</v>
      </c>
      <c r="B32" s="16" t="s">
        <v>3</v>
      </c>
      <c r="C32" s="16" t="s">
        <v>3</v>
      </c>
      <c r="D32" s="16" t="s">
        <v>3</v>
      </c>
      <c r="E32" s="16" t="s">
        <v>3</v>
      </c>
      <c r="F32" s="16" t="s">
        <v>3</v>
      </c>
      <c r="G32" s="16" t="s">
        <v>3</v>
      </c>
      <c r="H32" s="16" t="s">
        <v>3</v>
      </c>
      <c r="I32" s="16" t="s">
        <v>3</v>
      </c>
      <c r="J32" s="16" t="s">
        <v>3</v>
      </c>
      <c r="K32" s="16" t="s">
        <v>3</v>
      </c>
      <c r="L32" s="16" t="s">
        <v>3</v>
      </c>
      <c r="M32" s="16" t="s">
        <v>3</v>
      </c>
      <c r="N32" s="16" t="s">
        <v>3</v>
      </c>
      <c r="O32" s="16" t="s">
        <v>3</v>
      </c>
      <c r="P32" s="16" t="s">
        <v>3</v>
      </c>
      <c r="Q32" s="10" t="s">
        <v>3</v>
      </c>
      <c r="S32" s="413" t="s">
        <v>3</v>
      </c>
      <c r="T32" s="16" t="s">
        <v>3</v>
      </c>
      <c r="U32" s="16" t="s">
        <v>3</v>
      </c>
      <c r="V32" s="16" t="s">
        <v>3</v>
      </c>
      <c r="W32" s="16" t="s">
        <v>3</v>
      </c>
      <c r="X32" s="16" t="s">
        <v>3</v>
      </c>
      <c r="Y32" s="16" t="s">
        <v>3</v>
      </c>
      <c r="Z32" s="16" t="s">
        <v>3</v>
      </c>
      <c r="AA32" s="16" t="s">
        <v>3</v>
      </c>
      <c r="AB32" s="16" t="s">
        <v>3</v>
      </c>
      <c r="AC32" s="16" t="s">
        <v>3</v>
      </c>
      <c r="AD32" s="16" t="s">
        <v>3</v>
      </c>
      <c r="AE32" s="16" t="s">
        <v>3</v>
      </c>
      <c r="AF32" s="16" t="s">
        <v>3</v>
      </c>
      <c r="AG32" s="16" t="s">
        <v>3</v>
      </c>
      <c r="AH32" s="424" t="s">
        <v>3</v>
      </c>
    </row>
    <row r="33" spans="1:34" ht="15.75" x14ac:dyDescent="0.25">
      <c r="A33" s="32" t="s">
        <v>36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1">
        <v>607.88027999999997</v>
      </c>
      <c r="S33" s="406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31">
        <v>607.88027999999997</v>
      </c>
    </row>
    <row r="34" spans="1:34" ht="15.75" x14ac:dyDescent="0.25">
      <c r="A34" s="46" t="s">
        <v>35</v>
      </c>
      <c r="B34" s="45" t="s">
        <v>3</v>
      </c>
      <c r="C34" s="45" t="s">
        <v>3</v>
      </c>
      <c r="D34" s="45" t="s">
        <v>3</v>
      </c>
      <c r="E34" s="45" t="s">
        <v>3</v>
      </c>
      <c r="F34" s="45" t="s">
        <v>3</v>
      </c>
      <c r="G34" s="45" t="s">
        <v>3</v>
      </c>
      <c r="H34" s="45" t="s">
        <v>3</v>
      </c>
      <c r="I34" s="45" t="s">
        <v>3</v>
      </c>
      <c r="J34" s="45" t="s">
        <v>3</v>
      </c>
      <c r="K34" s="45" t="s">
        <v>3</v>
      </c>
      <c r="L34" s="45" t="s">
        <v>3</v>
      </c>
      <c r="M34" s="45" t="s">
        <v>3</v>
      </c>
      <c r="N34" s="45" t="s">
        <v>3</v>
      </c>
      <c r="O34" s="45" t="s">
        <v>3</v>
      </c>
      <c r="P34" s="45" t="s">
        <v>3</v>
      </c>
      <c r="Q34" s="23" t="s">
        <v>3</v>
      </c>
      <c r="S34" s="414" t="s">
        <v>3</v>
      </c>
      <c r="T34" s="45" t="s">
        <v>3</v>
      </c>
      <c r="U34" s="45" t="s">
        <v>3</v>
      </c>
      <c r="V34" s="45" t="s">
        <v>3</v>
      </c>
      <c r="W34" s="45" t="s">
        <v>3</v>
      </c>
      <c r="X34" s="45" t="s">
        <v>3</v>
      </c>
      <c r="Y34" s="45" t="s">
        <v>3</v>
      </c>
      <c r="Z34" s="45" t="s">
        <v>3</v>
      </c>
      <c r="AA34" s="45" t="s">
        <v>3</v>
      </c>
      <c r="AB34" s="45" t="s">
        <v>3</v>
      </c>
      <c r="AC34" s="45" t="s">
        <v>3</v>
      </c>
      <c r="AD34" s="45" t="s">
        <v>3</v>
      </c>
      <c r="AE34" s="45" t="s">
        <v>3</v>
      </c>
      <c r="AF34" s="45" t="s">
        <v>3</v>
      </c>
      <c r="AG34" s="45" t="s">
        <v>3</v>
      </c>
      <c r="AH34" s="23" t="s">
        <v>3</v>
      </c>
    </row>
    <row r="35" spans="1:34" ht="15.75" x14ac:dyDescent="0.25">
      <c r="A35" s="15" t="s">
        <v>34</v>
      </c>
      <c r="B35" s="44" t="s">
        <v>3</v>
      </c>
      <c r="C35" s="44" t="s">
        <v>3</v>
      </c>
      <c r="D35" s="44" t="s">
        <v>3</v>
      </c>
      <c r="E35" s="44" t="s">
        <v>3</v>
      </c>
      <c r="F35" s="44" t="s">
        <v>3</v>
      </c>
      <c r="G35" s="44" t="s">
        <v>3</v>
      </c>
      <c r="H35" s="44" t="s">
        <v>3</v>
      </c>
      <c r="I35" s="44" t="s">
        <v>3</v>
      </c>
      <c r="J35" s="44" t="s">
        <v>3</v>
      </c>
      <c r="K35" s="44" t="s">
        <v>3</v>
      </c>
      <c r="L35" s="44" t="s">
        <v>3</v>
      </c>
      <c r="M35" s="44" t="s">
        <v>3</v>
      </c>
      <c r="N35" s="44" t="s">
        <v>3</v>
      </c>
      <c r="O35" s="44" t="s">
        <v>3</v>
      </c>
      <c r="P35" s="44" t="s">
        <v>3</v>
      </c>
      <c r="Q35" s="13">
        <v>607.88027999999997</v>
      </c>
      <c r="S35" s="415" t="s">
        <v>3</v>
      </c>
      <c r="T35" s="44" t="s">
        <v>3</v>
      </c>
      <c r="U35" s="44" t="s">
        <v>3</v>
      </c>
      <c r="V35" s="44" t="s">
        <v>3</v>
      </c>
      <c r="W35" s="44" t="s">
        <v>3</v>
      </c>
      <c r="X35" s="44" t="s">
        <v>3</v>
      </c>
      <c r="Y35" s="44" t="s">
        <v>3</v>
      </c>
      <c r="Z35" s="44" t="s">
        <v>3</v>
      </c>
      <c r="AA35" s="44" t="s">
        <v>3</v>
      </c>
      <c r="AB35" s="44" t="s">
        <v>3</v>
      </c>
      <c r="AC35" s="44" t="s">
        <v>3</v>
      </c>
      <c r="AD35" s="44" t="s">
        <v>3</v>
      </c>
      <c r="AE35" s="44" t="s">
        <v>3</v>
      </c>
      <c r="AF35" s="44" t="s">
        <v>3</v>
      </c>
      <c r="AG35" s="44" t="s">
        <v>3</v>
      </c>
      <c r="AH35" s="13">
        <v>607.88027999999997</v>
      </c>
    </row>
    <row r="36" spans="1:34" ht="15.75" x14ac:dyDescent="0.25">
      <c r="A36" s="9" t="s">
        <v>33</v>
      </c>
      <c r="B36" s="29">
        <v>1140779</v>
      </c>
      <c r="C36" s="28">
        <v>1403903</v>
      </c>
      <c r="D36" s="28">
        <v>1600341</v>
      </c>
      <c r="E36" s="28">
        <v>1873003</v>
      </c>
      <c r="F36" s="28">
        <v>2045873</v>
      </c>
      <c r="G36" s="28">
        <v>2222032</v>
      </c>
      <c r="H36" s="28">
        <v>2295336</v>
      </c>
      <c r="I36" s="28">
        <v>2332784</v>
      </c>
      <c r="J36" s="28">
        <v>2485660</v>
      </c>
      <c r="K36" s="28">
        <v>2505454</v>
      </c>
      <c r="L36" s="28">
        <v>2631165</v>
      </c>
      <c r="M36" s="28">
        <v>2767085</v>
      </c>
      <c r="N36" s="28">
        <v>2920463</v>
      </c>
      <c r="O36" s="28">
        <v>2996862</v>
      </c>
      <c r="P36" s="28">
        <v>3198462</v>
      </c>
      <c r="Q36" s="19">
        <v>3422252.537</v>
      </c>
      <c r="S36" s="416">
        <v>1442146.9291326473</v>
      </c>
      <c r="T36" s="28">
        <v>1713110.3475096656</v>
      </c>
      <c r="U36" s="28">
        <v>1895935.4338181883</v>
      </c>
      <c r="V36" s="28">
        <v>2171193.7927890127</v>
      </c>
      <c r="W36" s="28">
        <v>2341150.5440897443</v>
      </c>
      <c r="X36" s="28">
        <v>2502691.2282461007</v>
      </c>
      <c r="Y36" s="28">
        <v>2572392.1100829029</v>
      </c>
      <c r="Z36" s="28">
        <v>2603944.453597323</v>
      </c>
      <c r="AA36" s="28">
        <v>2760786.6719123889</v>
      </c>
      <c r="AB36" s="28">
        <v>2768926.947173798</v>
      </c>
      <c r="AC36" s="28">
        <v>2873377.1601347015</v>
      </c>
      <c r="AD36" s="28">
        <v>2965465.4460046529</v>
      </c>
      <c r="AE36" s="28">
        <v>3089673.805569896</v>
      </c>
      <c r="AF36" s="28">
        <v>3136003.3057979997</v>
      </c>
      <c r="AG36" s="28">
        <v>3304011.2459999998</v>
      </c>
      <c r="AH36" s="19">
        <v>3422252.537</v>
      </c>
    </row>
    <row r="37" spans="1:34" ht="15.75" x14ac:dyDescent="0.25">
      <c r="A37" s="6" t="s">
        <v>32</v>
      </c>
      <c r="B37" s="18">
        <v>1045058</v>
      </c>
      <c r="C37" s="18">
        <v>1300492</v>
      </c>
      <c r="D37" s="18">
        <v>1494408</v>
      </c>
      <c r="E37" s="18">
        <v>1756221</v>
      </c>
      <c r="F37" s="18">
        <v>1959711</v>
      </c>
      <c r="G37" s="18">
        <v>2107464</v>
      </c>
      <c r="H37" s="18">
        <v>2171407</v>
      </c>
      <c r="I37" s="18">
        <v>2255554</v>
      </c>
      <c r="J37" s="18">
        <v>2426181</v>
      </c>
      <c r="K37" s="18">
        <v>2397598</v>
      </c>
      <c r="L37" s="18">
        <v>2494913</v>
      </c>
      <c r="M37" s="18">
        <v>2650802</v>
      </c>
      <c r="N37" s="18">
        <v>2827244</v>
      </c>
      <c r="O37" s="18">
        <v>2915932</v>
      </c>
      <c r="P37" s="18">
        <v>3095863</v>
      </c>
      <c r="Q37" s="4">
        <v>3316923.5449999999</v>
      </c>
      <c r="S37" s="417">
        <v>1321138.6127071993</v>
      </c>
      <c r="T37" s="18">
        <v>1586923.243310642</v>
      </c>
      <c r="U37" s="18">
        <v>1770435.8507226717</v>
      </c>
      <c r="V37" s="18">
        <v>2035819.5549957543</v>
      </c>
      <c r="W37" s="18">
        <v>2242552.9218620397</v>
      </c>
      <c r="X37" s="18">
        <v>2373652.4346384029</v>
      </c>
      <c r="Y37" s="18">
        <v>2433504.3908947473</v>
      </c>
      <c r="Z37" s="18">
        <v>2517737.3164807614</v>
      </c>
      <c r="AA37" s="18">
        <v>2694724.2054211241</v>
      </c>
      <c r="AB37" s="18">
        <v>2649728.8358477163</v>
      </c>
      <c r="AC37" s="18">
        <v>2724582.4684970914</v>
      </c>
      <c r="AD37" s="18">
        <v>2840845.7764036977</v>
      </c>
      <c r="AE37" s="18">
        <v>2991053.7229044354</v>
      </c>
      <c r="AF37" s="18">
        <v>3051315.8068279997</v>
      </c>
      <c r="AG37" s="18">
        <v>3198026.4789999998</v>
      </c>
      <c r="AH37" s="4">
        <v>3316923.5449999999</v>
      </c>
    </row>
    <row r="38" spans="1:34" ht="15.75" x14ac:dyDescent="0.25">
      <c r="A38" s="12" t="s">
        <v>31</v>
      </c>
      <c r="B38" s="43">
        <v>602618</v>
      </c>
      <c r="C38" s="43">
        <v>788262</v>
      </c>
      <c r="D38" s="43">
        <v>814144</v>
      </c>
      <c r="E38" s="43">
        <v>995483</v>
      </c>
      <c r="F38" s="43">
        <v>1008351</v>
      </c>
      <c r="G38" s="43">
        <v>1056715</v>
      </c>
      <c r="H38" s="43">
        <v>1083346</v>
      </c>
      <c r="I38" s="43">
        <v>1115181</v>
      </c>
      <c r="J38" s="43">
        <v>1150716</v>
      </c>
      <c r="K38" s="43">
        <v>1064032</v>
      </c>
      <c r="L38" s="43">
        <v>1004200</v>
      </c>
      <c r="M38" s="43">
        <v>942261</v>
      </c>
      <c r="N38" s="43">
        <v>917952</v>
      </c>
      <c r="O38" s="43">
        <v>835964</v>
      </c>
      <c r="P38" s="42">
        <v>852360</v>
      </c>
      <c r="Q38" s="10">
        <v>904312.79729999998</v>
      </c>
      <c r="S38" s="405">
        <v>761816.00304709119</v>
      </c>
      <c r="T38" s="43">
        <v>961875.42070119095</v>
      </c>
      <c r="U38" s="43">
        <v>964522.22234540957</v>
      </c>
      <c r="V38" s="43">
        <v>1153968.5256387654</v>
      </c>
      <c r="W38" s="43">
        <v>1153884.6703991098</v>
      </c>
      <c r="X38" s="43">
        <v>1190185.9924861919</v>
      </c>
      <c r="Y38" s="43">
        <v>1214110.1358972597</v>
      </c>
      <c r="Z38" s="43">
        <v>1244808.5119355742</v>
      </c>
      <c r="AA38" s="43">
        <v>1278083.646177006</v>
      </c>
      <c r="AB38" s="43">
        <v>1175925.3522336595</v>
      </c>
      <c r="AC38" s="43">
        <v>1096641.7325432906</v>
      </c>
      <c r="AD38" s="43">
        <v>1009814.4569529993</v>
      </c>
      <c r="AE38" s="43">
        <v>971137.8809354878</v>
      </c>
      <c r="AF38" s="43">
        <v>874776.97255599988</v>
      </c>
      <c r="AG38" s="42">
        <v>880487.87999999989</v>
      </c>
      <c r="AH38" s="10">
        <v>904312.79729999998</v>
      </c>
    </row>
    <row r="39" spans="1:34" ht="15.75" x14ac:dyDescent="0.25">
      <c r="A39" s="15" t="s">
        <v>30</v>
      </c>
      <c r="B39" s="21">
        <v>274043</v>
      </c>
      <c r="C39" s="21">
        <v>356046</v>
      </c>
      <c r="D39" s="21">
        <v>498196</v>
      </c>
      <c r="E39" s="21">
        <v>551704</v>
      </c>
      <c r="F39" s="21">
        <v>722035</v>
      </c>
      <c r="G39" s="21">
        <v>762363</v>
      </c>
      <c r="H39" s="21">
        <v>744050</v>
      </c>
      <c r="I39" s="21">
        <v>742762</v>
      </c>
      <c r="J39" s="21">
        <v>853761</v>
      </c>
      <c r="K39" s="21">
        <v>915488</v>
      </c>
      <c r="L39" s="21">
        <v>1058114</v>
      </c>
      <c r="M39" s="21">
        <v>1224094</v>
      </c>
      <c r="N39" s="21">
        <v>1399198</v>
      </c>
      <c r="O39" s="21">
        <v>1560994</v>
      </c>
      <c r="P39" s="21">
        <v>1678039</v>
      </c>
      <c r="Q39" s="13">
        <v>1863122.632</v>
      </c>
      <c r="S39" s="403">
        <v>346438.94295064872</v>
      </c>
      <c r="T39" s="21">
        <v>434464.55117584788</v>
      </c>
      <c r="U39" s="21">
        <v>590216.36600354931</v>
      </c>
      <c r="V39" s="21">
        <v>639537.84390995069</v>
      </c>
      <c r="W39" s="21">
        <v>826245.14478750073</v>
      </c>
      <c r="X39" s="21">
        <v>858655.13765750534</v>
      </c>
      <c r="Y39" s="21">
        <v>833859.77020670788</v>
      </c>
      <c r="Z39" s="21">
        <v>829099.9039100298</v>
      </c>
      <c r="AA39" s="21">
        <v>948260.0153675857</v>
      </c>
      <c r="AB39" s="21">
        <v>1011760.5004978124</v>
      </c>
      <c r="AC39" s="21">
        <v>1155518.7912649985</v>
      </c>
      <c r="AD39" s="21">
        <v>1311852.8920006503</v>
      </c>
      <c r="AE39" s="21">
        <v>1480267.1389453616</v>
      </c>
      <c r="AF39" s="21">
        <v>1633469.3904259996</v>
      </c>
      <c r="AG39" s="21">
        <v>1733414.2869999998</v>
      </c>
      <c r="AH39" s="13">
        <v>1863122.632</v>
      </c>
    </row>
    <row r="40" spans="1:34" ht="15.75" x14ac:dyDescent="0.25">
      <c r="A40" s="12" t="s">
        <v>29</v>
      </c>
      <c r="B40" s="41">
        <v>115171</v>
      </c>
      <c r="C40" s="41">
        <v>91694</v>
      </c>
      <c r="D40" s="41">
        <v>107446</v>
      </c>
      <c r="E40" s="41">
        <v>120379</v>
      </c>
      <c r="F40" s="41">
        <v>123471</v>
      </c>
      <c r="G40" s="41">
        <v>151464</v>
      </c>
      <c r="H40" s="41">
        <v>201733</v>
      </c>
      <c r="I40" s="41">
        <v>244613</v>
      </c>
      <c r="J40" s="41">
        <v>268610</v>
      </c>
      <c r="K40" s="41">
        <v>295482</v>
      </c>
      <c r="L40" s="41">
        <v>303492</v>
      </c>
      <c r="M40" s="41">
        <v>320214</v>
      </c>
      <c r="N40" s="41">
        <v>344199</v>
      </c>
      <c r="O40" s="41">
        <v>359582</v>
      </c>
      <c r="P40" s="41">
        <v>413674</v>
      </c>
      <c r="Q40" s="10">
        <v>403573.20189999999</v>
      </c>
      <c r="S40" s="412">
        <v>145596.56513236667</v>
      </c>
      <c r="T40" s="41">
        <v>111889.45404671924</v>
      </c>
      <c r="U40" s="41">
        <v>127292.04502167292</v>
      </c>
      <c r="V40" s="41">
        <v>139543.89693030313</v>
      </c>
      <c r="W40" s="41">
        <v>141291.3699087406</v>
      </c>
      <c r="X40" s="41">
        <v>170595.03382267553</v>
      </c>
      <c r="Y40" s="41">
        <v>226082.96891755902</v>
      </c>
      <c r="Z40" s="41">
        <v>273046.5678038781</v>
      </c>
      <c r="AA40" s="41">
        <v>298341.24857880274</v>
      </c>
      <c r="AB40" s="41">
        <v>326554.81689338869</v>
      </c>
      <c r="AC40" s="41">
        <v>331429.98674868391</v>
      </c>
      <c r="AD40" s="41">
        <v>343171.08159920416</v>
      </c>
      <c r="AE40" s="41">
        <v>364141.79334008088</v>
      </c>
      <c r="AF40" s="41">
        <v>376277.03267799993</v>
      </c>
      <c r="AG40" s="41">
        <v>427325.24199999997</v>
      </c>
      <c r="AH40" s="10">
        <v>403573.20189999999</v>
      </c>
    </row>
    <row r="41" spans="1:34" ht="15.75" x14ac:dyDescent="0.25">
      <c r="A41" s="15" t="s">
        <v>28</v>
      </c>
      <c r="B41" s="21">
        <v>53226</v>
      </c>
      <c r="C41" s="21">
        <v>64490</v>
      </c>
      <c r="D41" s="21">
        <v>74622</v>
      </c>
      <c r="E41" s="21">
        <v>88655</v>
      </c>
      <c r="F41" s="21">
        <v>105854</v>
      </c>
      <c r="G41" s="21">
        <v>136922</v>
      </c>
      <c r="H41" s="21">
        <v>142278</v>
      </c>
      <c r="I41" s="21">
        <v>152998</v>
      </c>
      <c r="J41" s="21">
        <v>153094</v>
      </c>
      <c r="K41" s="21">
        <v>122596</v>
      </c>
      <c r="L41" s="21">
        <v>129107</v>
      </c>
      <c r="M41" s="21">
        <v>164233</v>
      </c>
      <c r="N41" s="21">
        <v>165895</v>
      </c>
      <c r="O41" s="21">
        <v>159392</v>
      </c>
      <c r="P41" s="21">
        <v>151790</v>
      </c>
      <c r="Q41" s="13">
        <v>145914.91409999999</v>
      </c>
      <c r="S41" s="403">
        <v>67287.101577092748</v>
      </c>
      <c r="T41" s="21">
        <v>78693.817386883806</v>
      </c>
      <c r="U41" s="21">
        <v>88405.217352039879</v>
      </c>
      <c r="V41" s="21">
        <v>102769.28851673484</v>
      </c>
      <c r="W41" s="21">
        <v>121131.73676668874</v>
      </c>
      <c r="X41" s="21">
        <v>154216.27067203019</v>
      </c>
      <c r="Y41" s="21">
        <v>159451.51587322087</v>
      </c>
      <c r="Z41" s="21">
        <v>170782.33283127937</v>
      </c>
      <c r="AA41" s="21">
        <v>170039.29529772987</v>
      </c>
      <c r="AB41" s="21">
        <v>135488.1662228558</v>
      </c>
      <c r="AC41" s="21">
        <v>140991.95794011813</v>
      </c>
      <c r="AD41" s="21">
        <v>176007.34585084379</v>
      </c>
      <c r="AE41" s="21">
        <v>175506.90968350496</v>
      </c>
      <c r="AF41" s="21">
        <v>166792.41116799996</v>
      </c>
      <c r="AG41" s="21">
        <v>156799.06999999998</v>
      </c>
      <c r="AH41" s="13">
        <v>145914.91409999999</v>
      </c>
    </row>
    <row r="42" spans="1:34" ht="15.75" x14ac:dyDescent="0.25">
      <c r="A42" s="12" t="s">
        <v>27</v>
      </c>
      <c r="B42" s="41">
        <v>127216</v>
      </c>
      <c r="C42" s="41">
        <v>195719</v>
      </c>
      <c r="D42" s="41">
        <v>209631</v>
      </c>
      <c r="E42" s="41">
        <v>287351</v>
      </c>
      <c r="F42" s="41">
        <v>312376</v>
      </c>
      <c r="G42" s="41">
        <v>339335</v>
      </c>
      <c r="H42" s="41">
        <v>352701</v>
      </c>
      <c r="I42" s="41">
        <v>369370</v>
      </c>
      <c r="J42" s="41">
        <v>374424</v>
      </c>
      <c r="K42" s="41">
        <v>360323</v>
      </c>
      <c r="L42" s="41">
        <v>346736</v>
      </c>
      <c r="M42" s="41">
        <v>339865</v>
      </c>
      <c r="N42" s="41">
        <v>341501</v>
      </c>
      <c r="O42" s="41">
        <v>322132</v>
      </c>
      <c r="P42" s="40">
        <v>341802</v>
      </c>
      <c r="Q42" s="10">
        <v>363095.28480000002</v>
      </c>
      <c r="S42" s="412">
        <v>160823.58084829652</v>
      </c>
      <c r="T42" s="41">
        <v>238825.79074497614</v>
      </c>
      <c r="U42" s="41">
        <v>248351.34569866085</v>
      </c>
      <c r="V42" s="41">
        <v>333098.61626047344</v>
      </c>
      <c r="W42" s="41">
        <v>357460.72330031142</v>
      </c>
      <c r="X42" s="41">
        <v>382195.54351012519</v>
      </c>
      <c r="Y42" s="41">
        <v>395273.40207200602</v>
      </c>
      <c r="Z42" s="41">
        <v>412305.19534823764</v>
      </c>
      <c r="AA42" s="41">
        <v>415867.33054565964</v>
      </c>
      <c r="AB42" s="41">
        <v>398214.48104275891</v>
      </c>
      <c r="AC42" s="41">
        <v>378654.81754145632</v>
      </c>
      <c r="AD42" s="41">
        <v>364230.91947170807</v>
      </c>
      <c r="AE42" s="41">
        <v>361287.47197821888</v>
      </c>
      <c r="AF42" s="41">
        <v>337088.26662799995</v>
      </c>
      <c r="AG42" s="40">
        <v>353081.46599999996</v>
      </c>
      <c r="AH42" s="10">
        <v>363095.28480000002</v>
      </c>
    </row>
    <row r="43" spans="1:34" ht="15.75" x14ac:dyDescent="0.25">
      <c r="A43" s="32" t="s">
        <v>26</v>
      </c>
      <c r="B43" s="17">
        <v>94993</v>
      </c>
      <c r="C43" s="17">
        <v>99177</v>
      </c>
      <c r="D43" s="17">
        <v>102305</v>
      </c>
      <c r="E43" s="17">
        <v>113215</v>
      </c>
      <c r="F43" s="17">
        <v>83385</v>
      </c>
      <c r="G43" s="17">
        <v>110594</v>
      </c>
      <c r="H43" s="17">
        <v>119885</v>
      </c>
      <c r="I43" s="17">
        <v>74452</v>
      </c>
      <c r="J43" s="17">
        <v>58520</v>
      </c>
      <c r="K43" s="17">
        <v>106310</v>
      </c>
      <c r="L43" s="17">
        <v>134777</v>
      </c>
      <c r="M43" s="17">
        <v>115989</v>
      </c>
      <c r="N43" s="17">
        <v>90942</v>
      </c>
      <c r="O43" s="17">
        <v>80466</v>
      </c>
      <c r="P43" s="17">
        <v>102367</v>
      </c>
      <c r="Q43" s="31">
        <v>105328.9915</v>
      </c>
      <c r="S43" s="418">
        <v>120087.99534274173</v>
      </c>
      <c r="T43" s="17">
        <v>121020.57260007714</v>
      </c>
      <c r="U43" s="17">
        <v>121201.46553563881</v>
      </c>
      <c r="V43" s="17">
        <v>131239.3547958055</v>
      </c>
      <c r="W43" s="17">
        <v>95419.822305159381</v>
      </c>
      <c r="X43" s="17">
        <v>124562.84774325899</v>
      </c>
      <c r="Y43" s="17">
        <v>134355.5924349589</v>
      </c>
      <c r="Z43" s="17">
        <v>83106.225205260285</v>
      </c>
      <c r="AA43" s="17">
        <v>64997.319038127898</v>
      </c>
      <c r="AB43" s="17">
        <v>117489.5343335166</v>
      </c>
      <c r="AC43" s="17">
        <v>147183.91036346054</v>
      </c>
      <c r="AD43" s="17">
        <v>124304.59187796315</v>
      </c>
      <c r="AE43" s="17">
        <v>96211.153925297971</v>
      </c>
      <c r="AF43" s="17">
        <v>84201.955913999991</v>
      </c>
      <c r="AG43" s="17">
        <v>105745.11099999999</v>
      </c>
      <c r="AH43" s="31">
        <v>105328.9915</v>
      </c>
    </row>
    <row r="44" spans="1:34" ht="15.75" x14ac:dyDescent="0.25">
      <c r="A44" s="34" t="s">
        <v>25</v>
      </c>
      <c r="B44" s="14">
        <v>94993</v>
      </c>
      <c r="C44" s="14">
        <v>99177</v>
      </c>
      <c r="D44" s="14">
        <v>102305</v>
      </c>
      <c r="E44" s="14">
        <v>113215</v>
      </c>
      <c r="F44" s="14">
        <v>83385</v>
      </c>
      <c r="G44" s="14">
        <v>110594</v>
      </c>
      <c r="H44" s="14">
        <v>119885</v>
      </c>
      <c r="I44" s="14">
        <v>74452</v>
      </c>
      <c r="J44" s="14">
        <v>58520</v>
      </c>
      <c r="K44" s="14">
        <v>106310</v>
      </c>
      <c r="L44" s="14">
        <v>134777</v>
      </c>
      <c r="M44" s="14">
        <v>115989</v>
      </c>
      <c r="N44" s="14">
        <v>90942</v>
      </c>
      <c r="O44" s="14">
        <v>80466</v>
      </c>
      <c r="P44" s="39">
        <v>102367</v>
      </c>
      <c r="Q44" s="33">
        <v>105328.9915</v>
      </c>
      <c r="S44" s="404">
        <v>120087.99534274173</v>
      </c>
      <c r="T44" s="14">
        <v>121020.57260007714</v>
      </c>
      <c r="U44" s="14">
        <v>121201.46553563881</v>
      </c>
      <c r="V44" s="14">
        <v>131239.3547958055</v>
      </c>
      <c r="W44" s="14">
        <v>95419.822305159381</v>
      </c>
      <c r="X44" s="14">
        <v>124562.84774325899</v>
      </c>
      <c r="Y44" s="14">
        <v>134355.5924349589</v>
      </c>
      <c r="Z44" s="14">
        <v>83106.225205260285</v>
      </c>
      <c r="AA44" s="14">
        <v>64997.319038127898</v>
      </c>
      <c r="AB44" s="14">
        <v>117489.5343335166</v>
      </c>
      <c r="AC44" s="14">
        <v>147183.91036346054</v>
      </c>
      <c r="AD44" s="14">
        <v>124304.59187796315</v>
      </c>
      <c r="AE44" s="14">
        <v>96211.153925297971</v>
      </c>
      <c r="AF44" s="14">
        <v>84201.955913999991</v>
      </c>
      <c r="AG44" s="39">
        <v>105745.11099999999</v>
      </c>
      <c r="AH44" s="33">
        <v>105328.9915</v>
      </c>
    </row>
    <row r="45" spans="1:34" ht="15.75" x14ac:dyDescent="0.25">
      <c r="A45" s="38" t="s">
        <v>24</v>
      </c>
      <c r="B45" s="37">
        <v>4261</v>
      </c>
      <c r="C45" s="37">
        <v>7281</v>
      </c>
      <c r="D45" s="37">
        <v>6023</v>
      </c>
      <c r="E45" s="37">
        <v>6526</v>
      </c>
      <c r="F45" s="37">
        <v>2834</v>
      </c>
      <c r="G45" s="37">
        <v>5008</v>
      </c>
      <c r="H45" s="37">
        <v>6336</v>
      </c>
      <c r="I45" s="37">
        <v>-309</v>
      </c>
      <c r="J45" s="37">
        <v>51</v>
      </c>
      <c r="K45" s="37" t="s">
        <v>3</v>
      </c>
      <c r="L45" s="37">
        <v>2535</v>
      </c>
      <c r="M45" s="37">
        <v>11665</v>
      </c>
      <c r="N45" s="37">
        <v>19910</v>
      </c>
      <c r="O45" s="37">
        <v>14477</v>
      </c>
      <c r="P45" s="36">
        <v>10736</v>
      </c>
      <c r="Q45" s="35">
        <v>3596.2873300000001</v>
      </c>
      <c r="S45" s="419">
        <v>5386.6595239167364</v>
      </c>
      <c r="T45" s="37">
        <v>8884.6283826004183</v>
      </c>
      <c r="U45" s="37">
        <v>7135.4911971179563</v>
      </c>
      <c r="V45" s="37">
        <v>7564.9695658475166</v>
      </c>
      <c r="W45" s="37">
        <v>3243.0266404367894</v>
      </c>
      <c r="X45" s="37">
        <v>5640.5477828656258</v>
      </c>
      <c r="Y45" s="37">
        <v>7100.7801949192944</v>
      </c>
      <c r="Z45" s="37">
        <v>-344.91784758536272</v>
      </c>
      <c r="AA45" s="37">
        <v>56.644963618327459</v>
      </c>
      <c r="AB45" s="37" t="s">
        <v>3</v>
      </c>
      <c r="AC45" s="37">
        <v>2768.3596813356321</v>
      </c>
      <c r="AD45" s="37">
        <v>12501.298090822751</v>
      </c>
      <c r="AE45" s="37">
        <v>21063.579805289995</v>
      </c>
      <c r="AF45" s="37">
        <v>15149.152632999998</v>
      </c>
      <c r="AG45" s="36">
        <v>11090.287999999999</v>
      </c>
      <c r="AH45" s="35">
        <v>3596.2873300000001</v>
      </c>
    </row>
    <row r="46" spans="1:34" ht="15.75" x14ac:dyDescent="0.25">
      <c r="A46" s="32" t="s">
        <v>23</v>
      </c>
      <c r="B46" s="17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4"/>
      <c r="Q46" s="31">
        <v>0</v>
      </c>
      <c r="S46" s="418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4">
        <v>0</v>
      </c>
      <c r="AH46" s="31">
        <v>0</v>
      </c>
    </row>
    <row r="47" spans="1:34" ht="15.75" x14ac:dyDescent="0.25">
      <c r="A47" s="34" t="s">
        <v>22</v>
      </c>
      <c r="B47" s="21" t="s">
        <v>3</v>
      </c>
      <c r="C47" s="21" t="s">
        <v>3</v>
      </c>
      <c r="D47" s="21" t="s">
        <v>3</v>
      </c>
      <c r="E47" s="21" t="s">
        <v>3</v>
      </c>
      <c r="F47" s="21" t="s">
        <v>3</v>
      </c>
      <c r="G47" s="21" t="s">
        <v>3</v>
      </c>
      <c r="H47" s="21" t="s">
        <v>3</v>
      </c>
      <c r="I47" s="21" t="s">
        <v>3</v>
      </c>
      <c r="J47" s="21" t="s">
        <v>3</v>
      </c>
      <c r="K47" s="21" t="s">
        <v>3</v>
      </c>
      <c r="L47" s="21" t="s">
        <v>3</v>
      </c>
      <c r="M47" s="21" t="s">
        <v>3</v>
      </c>
      <c r="N47" s="21" t="s">
        <v>3</v>
      </c>
      <c r="O47" s="21" t="s">
        <v>3</v>
      </c>
      <c r="P47" s="21" t="s">
        <v>3</v>
      </c>
      <c r="Q47" s="33" t="s">
        <v>3</v>
      </c>
      <c r="S47" s="403" t="s">
        <v>3</v>
      </c>
      <c r="T47" s="21" t="s">
        <v>3</v>
      </c>
      <c r="U47" s="21" t="s">
        <v>3</v>
      </c>
      <c r="V47" s="21" t="s">
        <v>3</v>
      </c>
      <c r="W47" s="21" t="s">
        <v>3</v>
      </c>
      <c r="X47" s="21" t="s">
        <v>3</v>
      </c>
      <c r="Y47" s="21" t="s">
        <v>3</v>
      </c>
      <c r="Z47" s="21" t="s">
        <v>3</v>
      </c>
      <c r="AA47" s="21" t="s">
        <v>3</v>
      </c>
      <c r="AB47" s="21" t="s">
        <v>3</v>
      </c>
      <c r="AC47" s="21" t="s">
        <v>3</v>
      </c>
      <c r="AD47" s="21" t="s">
        <v>3</v>
      </c>
      <c r="AE47" s="21" t="s">
        <v>3</v>
      </c>
      <c r="AF47" s="21" t="s">
        <v>3</v>
      </c>
      <c r="AG47" s="21" t="s">
        <v>3</v>
      </c>
      <c r="AH47" s="33" t="s">
        <v>3</v>
      </c>
    </row>
    <row r="48" spans="1:34" ht="15.75" x14ac:dyDescent="0.25">
      <c r="A48" s="32" t="s">
        <v>21</v>
      </c>
      <c r="B48" s="5">
        <v>728</v>
      </c>
      <c r="C48" s="5">
        <v>4234</v>
      </c>
      <c r="D48" s="5">
        <v>3628</v>
      </c>
      <c r="E48" s="5">
        <v>3567</v>
      </c>
      <c r="F48" s="5">
        <v>2777</v>
      </c>
      <c r="G48" s="5">
        <v>3974</v>
      </c>
      <c r="H48" s="5">
        <v>4044</v>
      </c>
      <c r="I48" s="5">
        <v>2778</v>
      </c>
      <c r="J48" s="5">
        <v>959</v>
      </c>
      <c r="K48" s="5">
        <v>1546</v>
      </c>
      <c r="L48" s="5">
        <v>1475</v>
      </c>
      <c r="M48" s="5">
        <v>294</v>
      </c>
      <c r="N48" s="5">
        <v>2277</v>
      </c>
      <c r="O48" s="5">
        <v>464</v>
      </c>
      <c r="P48" s="5">
        <v>232</v>
      </c>
      <c r="Q48" s="31">
        <v>0</v>
      </c>
      <c r="S48" s="406">
        <v>920.32108270626236</v>
      </c>
      <c r="T48" s="5">
        <v>5166.5315989465971</v>
      </c>
      <c r="U48" s="5">
        <v>4298.1175598777927</v>
      </c>
      <c r="V48" s="5">
        <v>4134.8829974529717</v>
      </c>
      <c r="W48" s="5">
        <v>3177.7999225451531</v>
      </c>
      <c r="X48" s="5">
        <v>4475.9458644384977</v>
      </c>
      <c r="Y48" s="5">
        <v>4532.126753196595</v>
      </c>
      <c r="Z48" s="5">
        <v>3100.9119113014167</v>
      </c>
      <c r="AA48" s="5">
        <v>1065.1474531367849</v>
      </c>
      <c r="AB48" s="5">
        <v>1708.5769925652962</v>
      </c>
      <c r="AC48" s="5">
        <v>1610.781274149924</v>
      </c>
      <c r="AD48" s="5">
        <v>315.07772299201793</v>
      </c>
      <c r="AE48" s="5">
        <v>2408.9287401629995</v>
      </c>
      <c r="AF48" s="5">
        <v>485.54305599999992</v>
      </c>
      <c r="AG48" s="5">
        <v>239.65599999999998</v>
      </c>
      <c r="AH48" s="31">
        <v>0</v>
      </c>
    </row>
    <row r="49" spans="1:34" ht="15.75" x14ac:dyDescent="0.25">
      <c r="A49" s="12" t="s">
        <v>20</v>
      </c>
      <c r="B49" s="30">
        <v>728</v>
      </c>
      <c r="C49" s="30">
        <v>4234</v>
      </c>
      <c r="D49" s="30">
        <v>3628</v>
      </c>
      <c r="E49" s="30">
        <v>3567</v>
      </c>
      <c r="F49" s="30">
        <v>2777</v>
      </c>
      <c r="G49" s="30">
        <v>3974</v>
      </c>
      <c r="H49" s="30">
        <v>4044</v>
      </c>
      <c r="I49" s="30">
        <v>2778</v>
      </c>
      <c r="J49" s="30">
        <v>959</v>
      </c>
      <c r="K49" s="30">
        <v>1546</v>
      </c>
      <c r="L49" s="30">
        <v>1475</v>
      </c>
      <c r="M49" s="30">
        <v>294</v>
      </c>
      <c r="N49" s="30">
        <v>2277</v>
      </c>
      <c r="O49" s="30">
        <v>464</v>
      </c>
      <c r="P49" s="30">
        <v>232</v>
      </c>
      <c r="Q49" s="23" t="s">
        <v>3</v>
      </c>
      <c r="S49" s="420">
        <v>920.32108270626236</v>
      </c>
      <c r="T49" s="30">
        <v>5166.5315989465971</v>
      </c>
      <c r="U49" s="30">
        <v>4298.1175598777927</v>
      </c>
      <c r="V49" s="30">
        <v>4134.8829974529717</v>
      </c>
      <c r="W49" s="30">
        <v>3177.7999225451531</v>
      </c>
      <c r="X49" s="30">
        <v>4475.9458644384977</v>
      </c>
      <c r="Y49" s="30">
        <v>4532.126753196595</v>
      </c>
      <c r="Z49" s="30">
        <v>3100.9119113014167</v>
      </c>
      <c r="AA49" s="30">
        <v>1065.1474531367849</v>
      </c>
      <c r="AB49" s="30">
        <v>1708.5769925652962</v>
      </c>
      <c r="AC49" s="30">
        <v>1610.781274149924</v>
      </c>
      <c r="AD49" s="30">
        <v>315.07772299201793</v>
      </c>
      <c r="AE49" s="30">
        <v>2408.9287401629995</v>
      </c>
      <c r="AF49" s="30">
        <v>485.54305599999992</v>
      </c>
      <c r="AG49" s="30">
        <v>239.65599999999998</v>
      </c>
      <c r="AH49" s="23" t="s">
        <v>3</v>
      </c>
    </row>
    <row r="50" spans="1:34" ht="15.75" x14ac:dyDescent="0.25">
      <c r="A50" s="9" t="s">
        <v>19</v>
      </c>
      <c r="B50" s="29">
        <v>219670</v>
      </c>
      <c r="C50" s="28">
        <v>213835</v>
      </c>
      <c r="D50" s="28">
        <v>240255</v>
      </c>
      <c r="E50" s="28">
        <v>239431</v>
      </c>
      <c r="F50" s="28">
        <v>247190</v>
      </c>
      <c r="G50" s="28">
        <v>244853</v>
      </c>
      <c r="H50" s="28">
        <v>253283</v>
      </c>
      <c r="I50" s="28">
        <v>243758</v>
      </c>
      <c r="J50" s="28">
        <v>243186</v>
      </c>
      <c r="K50" s="28">
        <v>297462</v>
      </c>
      <c r="L50" s="28">
        <v>278673</v>
      </c>
      <c r="M50" s="28">
        <v>286793</v>
      </c>
      <c r="N50" s="28">
        <v>303232</v>
      </c>
      <c r="O50" s="28">
        <v>291172</v>
      </c>
      <c r="P50" s="28">
        <v>321401</v>
      </c>
      <c r="Q50" s="19">
        <v>567411.04500000004</v>
      </c>
      <c r="S50" s="416">
        <v>277701.82999736903</v>
      </c>
      <c r="T50" s="28">
        <v>260931.81021746469</v>
      </c>
      <c r="U50" s="28">
        <v>284631.81762636139</v>
      </c>
      <c r="V50" s="28">
        <v>277549.52928600012</v>
      </c>
      <c r="W50" s="28">
        <v>282866.53325672902</v>
      </c>
      <c r="X50" s="28">
        <v>275779.76163698023</v>
      </c>
      <c r="Y50" s="28">
        <v>283855.25727742165</v>
      </c>
      <c r="Z50" s="28">
        <v>272092.1834683264</v>
      </c>
      <c r="AA50" s="28">
        <v>270103.17887228593</v>
      </c>
      <c r="AB50" s="28">
        <v>328743.03322280606</v>
      </c>
      <c r="AC50" s="28">
        <v>304326.27119402157</v>
      </c>
      <c r="AD50" s="28">
        <v>307354.03200697206</v>
      </c>
      <c r="AE50" s="28">
        <v>320801.1768718079</v>
      </c>
      <c r="AF50" s="28">
        <v>304690.82478799997</v>
      </c>
      <c r="AG50" s="28">
        <v>332007.23299999995</v>
      </c>
      <c r="AH50" s="19">
        <v>567411.04500000004</v>
      </c>
    </row>
    <row r="51" spans="1:34" ht="15.75" x14ac:dyDescent="0.25">
      <c r="A51" s="6" t="s">
        <v>18</v>
      </c>
      <c r="B51" s="17" t="s">
        <v>3</v>
      </c>
      <c r="C51" s="17" t="s">
        <v>3</v>
      </c>
      <c r="D51" s="17" t="s">
        <v>3</v>
      </c>
      <c r="E51" s="17" t="s">
        <v>3</v>
      </c>
      <c r="F51" s="17" t="s">
        <v>3</v>
      </c>
      <c r="G51" s="17" t="s">
        <v>3</v>
      </c>
      <c r="H51" s="17" t="s">
        <v>3</v>
      </c>
      <c r="I51" s="17" t="s">
        <v>3</v>
      </c>
      <c r="J51" s="17" t="s">
        <v>3</v>
      </c>
      <c r="K51" s="17" t="s">
        <v>3</v>
      </c>
      <c r="L51" s="17" t="s">
        <v>3</v>
      </c>
      <c r="M51" s="17" t="s">
        <v>3</v>
      </c>
      <c r="N51" s="17" t="s">
        <v>3</v>
      </c>
      <c r="O51" s="17" t="s">
        <v>3</v>
      </c>
      <c r="P51" s="17" t="s">
        <v>3</v>
      </c>
      <c r="Q51" s="4">
        <v>10606.347610000001</v>
      </c>
      <c r="S51" s="418" t="s">
        <v>3</v>
      </c>
      <c r="T51" s="17" t="s">
        <v>3</v>
      </c>
      <c r="U51" s="17" t="s">
        <v>3</v>
      </c>
      <c r="V51" s="17" t="s">
        <v>3</v>
      </c>
      <c r="W51" s="17" t="s">
        <v>3</v>
      </c>
      <c r="X51" s="17" t="s">
        <v>3</v>
      </c>
      <c r="Y51" s="17" t="s">
        <v>3</v>
      </c>
      <c r="Z51" s="17" t="s">
        <v>3</v>
      </c>
      <c r="AA51" s="17" t="s">
        <v>3</v>
      </c>
      <c r="AB51" s="17" t="s">
        <v>3</v>
      </c>
      <c r="AC51" s="17" t="s">
        <v>3</v>
      </c>
      <c r="AD51" s="17" t="s">
        <v>3</v>
      </c>
      <c r="AE51" s="17" t="s">
        <v>3</v>
      </c>
      <c r="AF51" s="17" t="s">
        <v>3</v>
      </c>
      <c r="AG51" s="17" t="s">
        <v>3</v>
      </c>
      <c r="AH51" s="4">
        <v>10606.347610000001</v>
      </c>
    </row>
    <row r="52" spans="1:34" ht="15.75" x14ac:dyDescent="0.25">
      <c r="A52" s="6" t="s">
        <v>17</v>
      </c>
      <c r="B52" s="5">
        <v>171097</v>
      </c>
      <c r="C52" s="5">
        <v>163903</v>
      </c>
      <c r="D52" s="5">
        <v>179311</v>
      </c>
      <c r="E52" s="5">
        <v>186280</v>
      </c>
      <c r="F52" s="5">
        <v>190683</v>
      </c>
      <c r="G52" s="5">
        <v>193414</v>
      </c>
      <c r="H52" s="5">
        <v>194854</v>
      </c>
      <c r="I52" s="5">
        <v>191755</v>
      </c>
      <c r="J52" s="5">
        <v>179427</v>
      </c>
      <c r="K52" s="5">
        <v>220492</v>
      </c>
      <c r="L52" s="5">
        <v>199497</v>
      </c>
      <c r="M52" s="5">
        <v>202435</v>
      </c>
      <c r="N52" s="5">
        <v>216298</v>
      </c>
      <c r="O52" s="5">
        <v>202685</v>
      </c>
      <c r="P52" s="5">
        <v>214504</v>
      </c>
      <c r="Q52" s="4">
        <v>219792.00949999999</v>
      </c>
      <c r="S52" s="406">
        <v>216296.94545026563</v>
      </c>
      <c r="T52" s="5">
        <v>200002.36860230137</v>
      </c>
      <c r="U52" s="5">
        <v>212431.02474620918</v>
      </c>
      <c r="V52" s="5">
        <v>215936.64277138759</v>
      </c>
      <c r="W52" s="5">
        <v>218203.96925843623</v>
      </c>
      <c r="X52" s="5">
        <v>217843.6319638922</v>
      </c>
      <c r="Y52" s="5">
        <v>218373.64648055623</v>
      </c>
      <c r="Z52" s="5">
        <v>214044.40732599105</v>
      </c>
      <c r="AA52" s="5">
        <v>199286.97817932628</v>
      </c>
      <c r="AB52" s="5">
        <v>243678.88631611082</v>
      </c>
      <c r="AC52" s="5">
        <v>217861.71650785586</v>
      </c>
      <c r="AD52" s="5">
        <v>216948.15936696989</v>
      </c>
      <c r="AE52" s="5">
        <v>228830.24534026193</v>
      </c>
      <c r="AF52" s="5">
        <v>212095.46186499996</v>
      </c>
      <c r="AG52" s="5">
        <v>221582.63199999998</v>
      </c>
      <c r="AH52" s="4">
        <v>219792.00949999999</v>
      </c>
    </row>
    <row r="53" spans="1:34" ht="15.75" x14ac:dyDescent="0.25">
      <c r="A53" s="6" t="s">
        <v>16</v>
      </c>
      <c r="B53" s="27">
        <v>48573</v>
      </c>
      <c r="C53" s="26">
        <v>49932</v>
      </c>
      <c r="D53" s="26">
        <v>60944</v>
      </c>
      <c r="E53" s="26">
        <v>53151</v>
      </c>
      <c r="F53" s="26">
        <v>56507</v>
      </c>
      <c r="G53" s="26">
        <v>51439</v>
      </c>
      <c r="H53" s="26">
        <v>58429</v>
      </c>
      <c r="I53" s="26">
        <v>52003</v>
      </c>
      <c r="J53" s="26">
        <v>63759</v>
      </c>
      <c r="K53" s="26">
        <v>76970</v>
      </c>
      <c r="L53" s="26">
        <v>79176</v>
      </c>
      <c r="M53" s="26">
        <v>84358</v>
      </c>
      <c r="N53" s="26">
        <v>86934</v>
      </c>
      <c r="O53" s="26">
        <v>88487</v>
      </c>
      <c r="P53" s="26">
        <v>106897</v>
      </c>
      <c r="Q53" s="4">
        <v>337012.68790000002</v>
      </c>
      <c r="S53" s="421">
        <v>61404.884547103407</v>
      </c>
      <c r="T53" s="26">
        <v>60929.441615163312</v>
      </c>
      <c r="U53" s="26">
        <v>72200.792880152207</v>
      </c>
      <c r="V53" s="26">
        <v>61612.886514612532</v>
      </c>
      <c r="W53" s="26">
        <v>64662.563998292753</v>
      </c>
      <c r="X53" s="26">
        <v>57936.129673088042</v>
      </c>
      <c r="Y53" s="26">
        <v>65481.61079686544</v>
      </c>
      <c r="Z53" s="26">
        <v>58047.776142335337</v>
      </c>
      <c r="AA53" s="26">
        <v>70816.20069295961</v>
      </c>
      <c r="AB53" s="26">
        <v>85064.146906695256</v>
      </c>
      <c r="AC53" s="26">
        <v>86464.554686165691</v>
      </c>
      <c r="AD53" s="26">
        <v>90405.872640002199</v>
      </c>
      <c r="AE53" s="26">
        <v>91970.931531545983</v>
      </c>
      <c r="AF53" s="26">
        <v>92595.362922999979</v>
      </c>
      <c r="AG53" s="26">
        <v>110424.601</v>
      </c>
      <c r="AH53" s="4">
        <v>337012.68790000002</v>
      </c>
    </row>
    <row r="54" spans="1:34" ht="15.75" x14ac:dyDescent="0.25">
      <c r="A54" s="25" t="s">
        <v>15</v>
      </c>
      <c r="B54" s="24" t="s">
        <v>3</v>
      </c>
      <c r="C54" s="24" t="s">
        <v>3</v>
      </c>
      <c r="D54" s="24" t="s">
        <v>3</v>
      </c>
      <c r="E54" s="24" t="s">
        <v>3</v>
      </c>
      <c r="F54" s="24" t="s">
        <v>3</v>
      </c>
      <c r="G54" s="24" t="s">
        <v>3</v>
      </c>
      <c r="H54" s="24" t="s">
        <v>3</v>
      </c>
      <c r="I54" s="24" t="s">
        <v>3</v>
      </c>
      <c r="J54" s="24" t="s">
        <v>3</v>
      </c>
      <c r="K54" s="24" t="s">
        <v>3</v>
      </c>
      <c r="L54" s="24" t="s">
        <v>3</v>
      </c>
      <c r="M54" s="24" t="s">
        <v>3</v>
      </c>
      <c r="N54" s="24" t="s">
        <v>3</v>
      </c>
      <c r="O54" s="24" t="s">
        <v>3</v>
      </c>
      <c r="P54" s="24" t="s">
        <v>3</v>
      </c>
      <c r="Q54" s="353">
        <v>94512.377040000007</v>
      </c>
      <c r="S54" s="411" t="s">
        <v>3</v>
      </c>
      <c r="T54" s="24" t="s">
        <v>3</v>
      </c>
      <c r="U54" s="24" t="s">
        <v>3</v>
      </c>
      <c r="V54" s="24" t="s">
        <v>3</v>
      </c>
      <c r="W54" s="24" t="s">
        <v>3</v>
      </c>
      <c r="X54" s="24" t="s">
        <v>3</v>
      </c>
      <c r="Y54" s="24" t="s">
        <v>3</v>
      </c>
      <c r="Z54" s="24" t="s">
        <v>3</v>
      </c>
      <c r="AA54" s="24" t="s">
        <v>3</v>
      </c>
      <c r="AB54" s="24" t="s">
        <v>3</v>
      </c>
      <c r="AC54" s="24" t="s">
        <v>3</v>
      </c>
      <c r="AD54" s="24" t="s">
        <v>3</v>
      </c>
      <c r="AE54" s="24" t="s">
        <v>3</v>
      </c>
      <c r="AF54" s="24" t="s">
        <v>3</v>
      </c>
      <c r="AG54" s="24" t="s">
        <v>3</v>
      </c>
      <c r="AH54" s="23">
        <v>94512.377040000007</v>
      </c>
    </row>
    <row r="55" spans="1:34" ht="15.75" x14ac:dyDescent="0.25">
      <c r="A55" s="22" t="s">
        <v>14</v>
      </c>
      <c r="B55" s="21" t="s">
        <v>3</v>
      </c>
      <c r="C55" s="21" t="s">
        <v>3</v>
      </c>
      <c r="D55" s="21" t="s">
        <v>3</v>
      </c>
      <c r="E55" s="21" t="s">
        <v>3</v>
      </c>
      <c r="F55" s="21" t="s">
        <v>3</v>
      </c>
      <c r="G55" s="21" t="s">
        <v>3</v>
      </c>
      <c r="H55" s="21" t="s">
        <v>3</v>
      </c>
      <c r="I55" s="21" t="s">
        <v>3</v>
      </c>
      <c r="J55" s="21" t="s">
        <v>3</v>
      </c>
      <c r="K55" s="21" t="s">
        <v>3</v>
      </c>
      <c r="L55" s="21" t="s">
        <v>3</v>
      </c>
      <c r="M55" s="21" t="s">
        <v>3</v>
      </c>
      <c r="N55" s="21" t="s">
        <v>3</v>
      </c>
      <c r="O55" s="21" t="s">
        <v>3</v>
      </c>
      <c r="P55" s="21" t="s">
        <v>3</v>
      </c>
      <c r="Q55" s="343">
        <v>242500.31080000001</v>
      </c>
      <c r="S55" s="403" t="s">
        <v>3</v>
      </c>
      <c r="T55" s="21" t="s">
        <v>3</v>
      </c>
      <c r="U55" s="21" t="s">
        <v>3</v>
      </c>
      <c r="V55" s="21" t="s">
        <v>3</v>
      </c>
      <c r="W55" s="21" t="s">
        <v>3</v>
      </c>
      <c r="X55" s="21" t="s">
        <v>3</v>
      </c>
      <c r="Y55" s="21" t="s">
        <v>3</v>
      </c>
      <c r="Z55" s="21" t="s">
        <v>3</v>
      </c>
      <c r="AA55" s="21" t="s">
        <v>3</v>
      </c>
      <c r="AB55" s="21" t="s">
        <v>3</v>
      </c>
      <c r="AC55" s="21" t="s">
        <v>3</v>
      </c>
      <c r="AD55" s="21" t="s">
        <v>3</v>
      </c>
      <c r="AE55" s="21" t="s">
        <v>3</v>
      </c>
      <c r="AF55" s="21" t="s">
        <v>3</v>
      </c>
      <c r="AG55" s="21" t="s">
        <v>3</v>
      </c>
      <c r="AH55" s="20">
        <v>242500.31080000001</v>
      </c>
    </row>
    <row r="56" spans="1:34" ht="15.75" x14ac:dyDescent="0.25">
      <c r="A56" s="9" t="s">
        <v>13</v>
      </c>
      <c r="B56" s="7">
        <v>433309</v>
      </c>
      <c r="C56" s="19">
        <v>418357</v>
      </c>
      <c r="D56" s="19">
        <v>496030</v>
      </c>
      <c r="E56" s="19">
        <v>435076</v>
      </c>
      <c r="F56" s="19">
        <v>388739</v>
      </c>
      <c r="G56" s="19">
        <v>445461</v>
      </c>
      <c r="H56" s="19">
        <v>566000</v>
      </c>
      <c r="I56" s="19">
        <v>352846</v>
      </c>
      <c r="J56" s="19">
        <v>291733</v>
      </c>
      <c r="K56" s="19">
        <v>243749</v>
      </c>
      <c r="L56" s="19">
        <v>363054</v>
      </c>
      <c r="M56" s="19">
        <v>439308</v>
      </c>
      <c r="N56" s="19">
        <v>429909</v>
      </c>
      <c r="O56" s="19">
        <v>390774</v>
      </c>
      <c r="P56" s="7">
        <v>436648</v>
      </c>
      <c r="Q56" s="19">
        <v>257552.95850000001</v>
      </c>
      <c r="S56" s="398">
        <v>547779.40662962617</v>
      </c>
      <c r="T56" s="19">
        <v>510499.44736431306</v>
      </c>
      <c r="U56" s="19">
        <v>587650.29030490119</v>
      </c>
      <c r="V56" s="19">
        <v>504342.12363326299</v>
      </c>
      <c r="W56" s="19">
        <v>444845.07169257483</v>
      </c>
      <c r="X56" s="19">
        <v>501726.0495014186</v>
      </c>
      <c r="Y56" s="19">
        <v>634318.43281633849</v>
      </c>
      <c r="Z56" s="19">
        <v>393860.46229483787</v>
      </c>
      <c r="AA56" s="19">
        <v>324023.63080912794</v>
      </c>
      <c r="AB56" s="19">
        <v>269381.58690866648</v>
      </c>
      <c r="AC56" s="19">
        <v>396474.97268150951</v>
      </c>
      <c r="AD56" s="19">
        <v>470803.28004141973</v>
      </c>
      <c r="AE56" s="19">
        <v>454817.80665557086</v>
      </c>
      <c r="AF56" s="19">
        <v>408917.24604599993</v>
      </c>
      <c r="AG56" s="7">
        <v>451057.38399999996</v>
      </c>
      <c r="AH56" s="19">
        <v>257552.95850000001</v>
      </c>
    </row>
    <row r="57" spans="1:34" ht="15.75" x14ac:dyDescent="0.25">
      <c r="A57" s="6" t="s">
        <v>12</v>
      </c>
      <c r="B57" s="5">
        <v>1253</v>
      </c>
      <c r="C57" s="5">
        <v>3100</v>
      </c>
      <c r="D57" s="5">
        <v>3951</v>
      </c>
      <c r="E57" s="5">
        <v>6037</v>
      </c>
      <c r="F57" s="5">
        <v>9045</v>
      </c>
      <c r="G57" s="5">
        <v>10096</v>
      </c>
      <c r="H57" s="5">
        <v>10749</v>
      </c>
      <c r="I57" s="5">
        <v>10471</v>
      </c>
      <c r="J57" s="5">
        <v>12430</v>
      </c>
      <c r="K57" s="5">
        <v>17616</v>
      </c>
      <c r="L57" s="5">
        <v>23950</v>
      </c>
      <c r="M57" s="5">
        <v>37746</v>
      </c>
      <c r="N57" s="5">
        <v>37992</v>
      </c>
      <c r="O57" s="5">
        <v>40841</v>
      </c>
      <c r="P57" s="5">
        <v>45669</v>
      </c>
      <c r="Q57" s="4">
        <v>54278.624219999998</v>
      </c>
      <c r="S57" s="406">
        <v>1584.0141711963554</v>
      </c>
      <c r="T57" s="5">
        <v>3782.7699472684108</v>
      </c>
      <c r="U57" s="5">
        <v>4680.7779710797022</v>
      </c>
      <c r="V57" s="5">
        <v>6998.1184905028285</v>
      </c>
      <c r="W57" s="5">
        <v>10350.450233857007</v>
      </c>
      <c r="X57" s="5">
        <v>11371.200162901629</v>
      </c>
      <c r="Y57" s="5">
        <v>12046.446703785905</v>
      </c>
      <c r="Z57" s="5">
        <v>11688.138453289104</v>
      </c>
      <c r="AA57" s="5">
        <v>13805.821525015888</v>
      </c>
      <c r="AB57" s="5">
        <v>19468.494373240788</v>
      </c>
      <c r="AC57" s="5">
        <v>26154.719671790292</v>
      </c>
      <c r="AD57" s="5">
        <v>40452.121537607854</v>
      </c>
      <c r="AE57" s="5">
        <v>40193.245804247992</v>
      </c>
      <c r="AF57" s="5">
        <v>42737.206788999996</v>
      </c>
      <c r="AG57" s="5">
        <v>47176.076999999997</v>
      </c>
      <c r="AH57" s="4">
        <v>54278.624219999998</v>
      </c>
    </row>
    <row r="58" spans="1:34" ht="15.75" x14ac:dyDescent="0.25">
      <c r="A58" s="6" t="s">
        <v>11</v>
      </c>
      <c r="B58" s="17">
        <v>30909</v>
      </c>
      <c r="C58" s="17">
        <v>24022</v>
      </c>
      <c r="D58" s="17">
        <v>26711</v>
      </c>
      <c r="E58" s="17">
        <v>28990</v>
      </c>
      <c r="F58" s="17">
        <v>28802</v>
      </c>
      <c r="G58" s="17">
        <v>28252</v>
      </c>
      <c r="H58" s="17">
        <v>29526</v>
      </c>
      <c r="I58" s="17">
        <v>27873</v>
      </c>
      <c r="J58" s="17">
        <v>28945</v>
      </c>
      <c r="K58" s="17">
        <v>34129</v>
      </c>
      <c r="L58" s="17">
        <v>34237</v>
      </c>
      <c r="M58" s="17">
        <v>33595</v>
      </c>
      <c r="N58" s="17">
        <v>35117</v>
      </c>
      <c r="O58" s="17">
        <v>30424</v>
      </c>
      <c r="P58" s="17">
        <v>39290</v>
      </c>
      <c r="Q58" s="4">
        <v>37322.182000000001</v>
      </c>
      <c r="S58" s="418">
        <v>39074.456518362451</v>
      </c>
      <c r="T58" s="17">
        <v>29312.806346219921</v>
      </c>
      <c r="U58" s="17">
        <v>31644.712828526935</v>
      </c>
      <c r="V58" s="17">
        <v>33605.342892111476</v>
      </c>
      <c r="W58" s="17">
        <v>32958.946117805368</v>
      </c>
      <c r="X58" s="17">
        <v>31820.438490718781</v>
      </c>
      <c r="Y58" s="17">
        <v>33089.904677270686</v>
      </c>
      <c r="Z58" s="17">
        <v>31112.929338986458</v>
      </c>
      <c r="AA58" s="17">
        <v>32148.793567303692</v>
      </c>
      <c r="AB58" s="17">
        <v>37717.997528629363</v>
      </c>
      <c r="AC58" s="17">
        <v>37388.690496997253</v>
      </c>
      <c r="AD58" s="17">
        <v>36003.524162982452</v>
      </c>
      <c r="AE58" s="17">
        <v>37151.669112122989</v>
      </c>
      <c r="AF58" s="17">
        <v>31836.555895999994</v>
      </c>
      <c r="AG58" s="17">
        <v>40586.57</v>
      </c>
      <c r="AH58" s="4">
        <v>37322.182000000001</v>
      </c>
    </row>
    <row r="59" spans="1:34" ht="15.75" x14ac:dyDescent="0.25">
      <c r="A59" s="6" t="s">
        <v>10</v>
      </c>
      <c r="B59" s="5">
        <v>129515</v>
      </c>
      <c r="C59" s="5">
        <v>164698</v>
      </c>
      <c r="D59" s="5">
        <v>167696</v>
      </c>
      <c r="E59" s="5">
        <v>101311</v>
      </c>
      <c r="F59" s="5">
        <v>107615</v>
      </c>
      <c r="G59" s="5">
        <v>112485</v>
      </c>
      <c r="H59" s="5">
        <v>112579</v>
      </c>
      <c r="I59" s="5">
        <v>132859</v>
      </c>
      <c r="J59" s="5">
        <v>75575</v>
      </c>
      <c r="K59" s="5">
        <v>68440</v>
      </c>
      <c r="L59" s="5">
        <v>115838</v>
      </c>
      <c r="M59" s="5">
        <v>81718</v>
      </c>
      <c r="N59" s="5">
        <v>73840</v>
      </c>
      <c r="O59" s="5">
        <v>69854</v>
      </c>
      <c r="P59" s="5">
        <v>63881</v>
      </c>
      <c r="Q59" s="4">
        <v>64961.39832</v>
      </c>
      <c r="S59" s="406">
        <v>163729.92448722743</v>
      </c>
      <c r="T59" s="5">
        <v>200972.46605652021</v>
      </c>
      <c r="U59" s="5">
        <v>198670.65113596097</v>
      </c>
      <c r="V59" s="5">
        <v>117440.18260581946</v>
      </c>
      <c r="W59" s="5">
        <v>123146.89905102509</v>
      </c>
      <c r="X59" s="5">
        <v>126692.69515887377</v>
      </c>
      <c r="Y59" s="5">
        <v>126167.72941348157</v>
      </c>
      <c r="Z59" s="5">
        <v>148302.39583282755</v>
      </c>
      <c r="AA59" s="5">
        <v>83940.061283433286</v>
      </c>
      <c r="AB59" s="5">
        <v>75637.13413400315</v>
      </c>
      <c r="AC59" s="5">
        <v>126501.47880337553</v>
      </c>
      <c r="AD59" s="5">
        <v>87576.603290686122</v>
      </c>
      <c r="AE59" s="5">
        <v>78118.268850959983</v>
      </c>
      <c r="AF59" s="5">
        <v>73097.251365999982</v>
      </c>
      <c r="AG59" s="5">
        <v>65989.072999999989</v>
      </c>
      <c r="AH59" s="4">
        <v>64961.39832</v>
      </c>
    </row>
    <row r="60" spans="1:34" ht="15.75" x14ac:dyDescent="0.25">
      <c r="A60" s="6" t="s">
        <v>9</v>
      </c>
      <c r="B60" s="18" t="s">
        <v>3</v>
      </c>
      <c r="C60" s="18" t="s">
        <v>3</v>
      </c>
      <c r="D60" s="18" t="s">
        <v>3</v>
      </c>
      <c r="E60" s="18" t="s">
        <v>3</v>
      </c>
      <c r="F60" s="18" t="s">
        <v>3</v>
      </c>
      <c r="G60" s="18" t="s">
        <v>3</v>
      </c>
      <c r="H60" s="18" t="s">
        <v>3</v>
      </c>
      <c r="I60" s="18" t="s">
        <v>3</v>
      </c>
      <c r="J60" s="18" t="s">
        <v>3</v>
      </c>
      <c r="K60" s="18" t="s">
        <v>3</v>
      </c>
      <c r="L60" s="18" t="s">
        <v>3</v>
      </c>
      <c r="M60" s="18" t="s">
        <v>3</v>
      </c>
      <c r="N60" s="18" t="s">
        <v>3</v>
      </c>
      <c r="O60" s="18" t="s">
        <v>3</v>
      </c>
      <c r="P60" s="18" t="s">
        <v>3</v>
      </c>
      <c r="Q60" s="4">
        <v>704.65637000000004</v>
      </c>
      <c r="S60" s="417" t="s">
        <v>3</v>
      </c>
      <c r="T60" s="18" t="s">
        <v>3</v>
      </c>
      <c r="U60" s="18" t="s">
        <v>3</v>
      </c>
      <c r="V60" s="18" t="s">
        <v>3</v>
      </c>
      <c r="W60" s="18" t="s">
        <v>3</v>
      </c>
      <c r="X60" s="18" t="s">
        <v>3</v>
      </c>
      <c r="Y60" s="18" t="s">
        <v>3</v>
      </c>
      <c r="Z60" s="18" t="s">
        <v>3</v>
      </c>
      <c r="AA60" s="18" t="s">
        <v>3</v>
      </c>
      <c r="AB60" s="18" t="s">
        <v>3</v>
      </c>
      <c r="AC60" s="18" t="s">
        <v>3</v>
      </c>
      <c r="AD60" s="18" t="s">
        <v>3</v>
      </c>
      <c r="AE60" s="18" t="s">
        <v>3</v>
      </c>
      <c r="AF60" s="18" t="s">
        <v>3</v>
      </c>
      <c r="AG60" s="18" t="s">
        <v>3</v>
      </c>
      <c r="AH60" s="4">
        <v>704.65637000000004</v>
      </c>
    </row>
    <row r="61" spans="1:34" ht="15.75" x14ac:dyDescent="0.25">
      <c r="A61" s="6" t="s">
        <v>8</v>
      </c>
      <c r="B61" s="18" t="s">
        <v>3</v>
      </c>
      <c r="C61" s="18" t="s">
        <v>3</v>
      </c>
      <c r="D61" s="18" t="s">
        <v>3</v>
      </c>
      <c r="E61" s="18" t="s">
        <v>3</v>
      </c>
      <c r="F61" s="18" t="s">
        <v>3</v>
      </c>
      <c r="G61" s="18" t="s">
        <v>3</v>
      </c>
      <c r="H61" s="18" t="s">
        <v>3</v>
      </c>
      <c r="I61" s="18" t="s">
        <v>3</v>
      </c>
      <c r="J61" s="18" t="s">
        <v>3</v>
      </c>
      <c r="K61" s="18" t="s">
        <v>3</v>
      </c>
      <c r="L61" s="18" t="s">
        <v>3</v>
      </c>
      <c r="M61" s="18" t="s">
        <v>3</v>
      </c>
      <c r="N61" s="18" t="s">
        <v>3</v>
      </c>
      <c r="O61" s="18" t="s">
        <v>3</v>
      </c>
      <c r="P61" s="18" t="s">
        <v>3</v>
      </c>
      <c r="Q61" s="4">
        <v>3295.9375</v>
      </c>
      <c r="S61" s="417" t="s">
        <v>3</v>
      </c>
      <c r="T61" s="18" t="s">
        <v>3</v>
      </c>
      <c r="U61" s="18" t="s">
        <v>3</v>
      </c>
      <c r="V61" s="18" t="s">
        <v>3</v>
      </c>
      <c r="W61" s="18" t="s">
        <v>3</v>
      </c>
      <c r="X61" s="18" t="s">
        <v>3</v>
      </c>
      <c r="Y61" s="18" t="s">
        <v>3</v>
      </c>
      <c r="Z61" s="18" t="s">
        <v>3</v>
      </c>
      <c r="AA61" s="18" t="s">
        <v>3</v>
      </c>
      <c r="AB61" s="18" t="s">
        <v>3</v>
      </c>
      <c r="AC61" s="18" t="s">
        <v>3</v>
      </c>
      <c r="AD61" s="18" t="s">
        <v>3</v>
      </c>
      <c r="AE61" s="18" t="s">
        <v>3</v>
      </c>
      <c r="AF61" s="18" t="s">
        <v>3</v>
      </c>
      <c r="AG61" s="18" t="s">
        <v>3</v>
      </c>
      <c r="AH61" s="4">
        <v>3295.9375</v>
      </c>
    </row>
    <row r="62" spans="1:34" ht="15.75" x14ac:dyDescent="0.25">
      <c r="A62" s="6" t="s">
        <v>7</v>
      </c>
      <c r="B62" s="17">
        <v>271632</v>
      </c>
      <c r="C62" s="17">
        <v>226537</v>
      </c>
      <c r="D62" s="17">
        <v>297672</v>
      </c>
      <c r="E62" s="17">
        <v>298738</v>
      </c>
      <c r="F62" s="17">
        <v>243277</v>
      </c>
      <c r="G62" s="17">
        <v>294628</v>
      </c>
      <c r="H62" s="17">
        <v>413146</v>
      </c>
      <c r="I62" s="17">
        <v>181643</v>
      </c>
      <c r="J62" s="17">
        <v>174783</v>
      </c>
      <c r="K62" s="17">
        <v>123564</v>
      </c>
      <c r="L62" s="17">
        <v>189029</v>
      </c>
      <c r="M62" s="17">
        <v>286249</v>
      </c>
      <c r="N62" s="17">
        <v>282960</v>
      </c>
      <c r="O62" s="17">
        <v>249655</v>
      </c>
      <c r="P62" s="17">
        <v>287808</v>
      </c>
      <c r="Q62" s="4">
        <v>96990.160099999994</v>
      </c>
      <c r="S62" s="418">
        <v>343391.01145283988</v>
      </c>
      <c r="T62" s="17">
        <v>276431.4050143045</v>
      </c>
      <c r="U62" s="17">
        <v>352654.14836933365</v>
      </c>
      <c r="V62" s="17">
        <v>346298.47964482923</v>
      </c>
      <c r="W62" s="17">
        <v>278388.77628988738</v>
      </c>
      <c r="X62" s="17">
        <v>331841.71568892442</v>
      </c>
      <c r="Y62" s="17">
        <v>463014.3520218003</v>
      </c>
      <c r="Z62" s="17">
        <v>202756.99866973478</v>
      </c>
      <c r="AA62" s="17">
        <v>194128.95443337507</v>
      </c>
      <c r="AB62" s="17">
        <v>136557.96087279319</v>
      </c>
      <c r="AC62" s="17">
        <v>206430.08370934645</v>
      </c>
      <c r="AD62" s="17">
        <v>306771.0310501433</v>
      </c>
      <c r="AE62" s="17">
        <v>299354.62288823992</v>
      </c>
      <c r="AF62" s="17">
        <v>261246.23199499995</v>
      </c>
      <c r="AG62" s="17">
        <v>297305.66399999999</v>
      </c>
      <c r="AH62" s="4">
        <v>96990.160099999994</v>
      </c>
    </row>
    <row r="63" spans="1:34" ht="15.75" x14ac:dyDescent="0.25">
      <c r="A63" s="12" t="s">
        <v>6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0">
        <v>0</v>
      </c>
      <c r="S63" s="413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0">
        <v>0</v>
      </c>
    </row>
    <row r="64" spans="1:34" ht="15.75" x14ac:dyDescent="0.25">
      <c r="A64" s="15" t="s">
        <v>5</v>
      </c>
      <c r="B64" s="14" t="s">
        <v>3</v>
      </c>
      <c r="C64" s="14" t="s">
        <v>3</v>
      </c>
      <c r="D64" s="14" t="s">
        <v>3</v>
      </c>
      <c r="E64" s="14" t="s">
        <v>3</v>
      </c>
      <c r="F64" s="14" t="s">
        <v>3</v>
      </c>
      <c r="G64" s="14" t="s">
        <v>3</v>
      </c>
      <c r="H64" s="14" t="s">
        <v>3</v>
      </c>
      <c r="I64" s="14" t="s">
        <v>3</v>
      </c>
      <c r="J64" s="14" t="s">
        <v>3</v>
      </c>
      <c r="K64" s="14" t="s">
        <v>3</v>
      </c>
      <c r="L64" s="14" t="s">
        <v>3</v>
      </c>
      <c r="M64" s="14" t="s">
        <v>3</v>
      </c>
      <c r="N64" s="14" t="s">
        <v>3</v>
      </c>
      <c r="O64" s="14" t="s">
        <v>3</v>
      </c>
      <c r="P64" s="14" t="s">
        <v>3</v>
      </c>
      <c r="Q64" s="13">
        <v>96990.16</v>
      </c>
      <c r="S64" s="404" t="s">
        <v>3</v>
      </c>
      <c r="T64" s="14" t="s">
        <v>3</v>
      </c>
      <c r="U64" s="14" t="s">
        <v>3</v>
      </c>
      <c r="V64" s="14" t="s">
        <v>3</v>
      </c>
      <c r="W64" s="14" t="s">
        <v>3</v>
      </c>
      <c r="X64" s="14" t="s">
        <v>3</v>
      </c>
      <c r="Y64" s="14" t="s">
        <v>3</v>
      </c>
      <c r="Z64" s="14" t="s">
        <v>3</v>
      </c>
      <c r="AA64" s="14" t="s">
        <v>3</v>
      </c>
      <c r="AB64" s="14" t="s">
        <v>3</v>
      </c>
      <c r="AC64" s="14" t="s">
        <v>3</v>
      </c>
      <c r="AD64" s="14" t="s">
        <v>3</v>
      </c>
      <c r="AE64" s="14" t="s">
        <v>3</v>
      </c>
      <c r="AF64" s="14" t="s">
        <v>3</v>
      </c>
      <c r="AG64" s="14" t="s">
        <v>3</v>
      </c>
      <c r="AH64" s="13">
        <v>96990.16</v>
      </c>
    </row>
    <row r="65" spans="1:34" ht="15.75" x14ac:dyDescent="0.25">
      <c r="A65" s="12" t="s">
        <v>4</v>
      </c>
      <c r="B65" s="11">
        <v>271632</v>
      </c>
      <c r="C65" s="11">
        <v>226537</v>
      </c>
      <c r="D65" s="11">
        <v>297672</v>
      </c>
      <c r="E65" s="11">
        <v>298738</v>
      </c>
      <c r="F65" s="11">
        <v>243277</v>
      </c>
      <c r="G65" s="11">
        <v>294628</v>
      </c>
      <c r="H65" s="11">
        <v>413146</v>
      </c>
      <c r="I65" s="11">
        <v>181643</v>
      </c>
      <c r="J65" s="11">
        <v>174783</v>
      </c>
      <c r="K65" s="11">
        <v>123564</v>
      </c>
      <c r="L65" s="11">
        <v>189029</v>
      </c>
      <c r="M65" s="11">
        <v>286249</v>
      </c>
      <c r="N65" s="11">
        <v>282960</v>
      </c>
      <c r="O65" s="11">
        <v>249655</v>
      </c>
      <c r="P65" s="11">
        <v>287808</v>
      </c>
      <c r="Q65" s="10" t="s">
        <v>3</v>
      </c>
      <c r="S65" s="409">
        <v>343391.01145283988</v>
      </c>
      <c r="T65" s="11">
        <v>276431.4050143045</v>
      </c>
      <c r="U65" s="11">
        <v>352654.14836933365</v>
      </c>
      <c r="V65" s="11">
        <v>346298.47964482923</v>
      </c>
      <c r="W65" s="11">
        <v>278388.77628988738</v>
      </c>
      <c r="X65" s="11">
        <v>331841.71568892442</v>
      </c>
      <c r="Y65" s="11">
        <v>463014.3520218003</v>
      </c>
      <c r="Z65" s="11">
        <v>202756.99866973478</v>
      </c>
      <c r="AA65" s="11">
        <v>194128.95443337507</v>
      </c>
      <c r="AB65" s="11">
        <v>136557.96087279319</v>
      </c>
      <c r="AC65" s="11">
        <v>206430.08370934645</v>
      </c>
      <c r="AD65" s="11">
        <v>306771.0310501433</v>
      </c>
      <c r="AE65" s="11">
        <v>299354.62288823992</v>
      </c>
      <c r="AF65" s="11">
        <v>261246.23199499995</v>
      </c>
      <c r="AG65" s="11">
        <v>297305.66399999999</v>
      </c>
      <c r="AH65" s="10" t="s">
        <v>3</v>
      </c>
    </row>
    <row r="66" spans="1:34" ht="15.75" x14ac:dyDescent="0.25">
      <c r="A66" s="9" t="s">
        <v>2</v>
      </c>
      <c r="B66" s="8">
        <v>47403</v>
      </c>
      <c r="C66" s="8">
        <v>54249</v>
      </c>
      <c r="D66" s="8">
        <v>39131</v>
      </c>
      <c r="E66" s="8">
        <v>17299</v>
      </c>
      <c r="F66" s="8">
        <v>33577</v>
      </c>
      <c r="G66" s="8">
        <v>31044</v>
      </c>
      <c r="H66" s="8">
        <v>25475</v>
      </c>
      <c r="I66" s="8">
        <v>18871</v>
      </c>
      <c r="J66" s="8">
        <v>7709</v>
      </c>
      <c r="K66" s="8">
        <v>29665</v>
      </c>
      <c r="L66" s="8">
        <v>34088</v>
      </c>
      <c r="M66" s="8">
        <v>-5122</v>
      </c>
      <c r="N66" s="8">
        <v>56637</v>
      </c>
      <c r="O66" s="8">
        <v>21915</v>
      </c>
      <c r="P66" s="8">
        <v>61435</v>
      </c>
      <c r="Q66" s="7">
        <v>-183238.77</v>
      </c>
      <c r="S66" s="422">
        <v>59925.797092754059</v>
      </c>
      <c r="T66" s="8">
        <v>66197.253828827103</v>
      </c>
      <c r="U66" s="8">
        <v>46358.775698891375</v>
      </c>
      <c r="V66" s="8">
        <v>20053.081293226507</v>
      </c>
      <c r="W66" s="8">
        <v>38423.114151709975</v>
      </c>
      <c r="X66" s="8">
        <v>34965.08893196495</v>
      </c>
      <c r="Y66" s="8">
        <v>28549.932996459756</v>
      </c>
      <c r="Z66" s="8">
        <v>21064.545960464013</v>
      </c>
      <c r="AA66" s="8">
        <v>8562.2749908565966</v>
      </c>
      <c r="AB66" s="8">
        <v>32784.564349579246</v>
      </c>
      <c r="AC66" s="8">
        <v>37225.974286930585</v>
      </c>
      <c r="AD66" s="8">
        <v>-5489.2112148473325</v>
      </c>
      <c r="AE66" s="8">
        <v>59918.531865002988</v>
      </c>
      <c r="AF66" s="8">
        <v>22932.491534999997</v>
      </c>
      <c r="AG66" s="8">
        <v>63462.354999999996</v>
      </c>
      <c r="AH66" s="7">
        <v>-183238.77</v>
      </c>
    </row>
    <row r="67" spans="1:34" ht="15.75" x14ac:dyDescent="0.25">
      <c r="A67" s="6" t="s">
        <v>1</v>
      </c>
      <c r="B67" s="5">
        <v>47403</v>
      </c>
      <c r="C67" s="5">
        <v>54249</v>
      </c>
      <c r="D67" s="5">
        <v>39131</v>
      </c>
      <c r="E67" s="5">
        <v>17299</v>
      </c>
      <c r="F67" s="5">
        <v>33577</v>
      </c>
      <c r="G67" s="5">
        <v>31044</v>
      </c>
      <c r="H67" s="5">
        <v>25475</v>
      </c>
      <c r="I67" s="5">
        <v>18871</v>
      </c>
      <c r="J67" s="5">
        <v>7709</v>
      </c>
      <c r="K67" s="5">
        <v>29665</v>
      </c>
      <c r="L67" s="5">
        <v>34088</v>
      </c>
      <c r="M67" s="5">
        <v>-5122</v>
      </c>
      <c r="N67" s="5">
        <v>56637</v>
      </c>
      <c r="O67" s="5">
        <v>21915</v>
      </c>
      <c r="P67" s="5">
        <v>61435</v>
      </c>
      <c r="Q67" s="4">
        <v>-183238.7732</v>
      </c>
      <c r="S67" s="406">
        <v>59925.797092754059</v>
      </c>
      <c r="T67" s="5">
        <v>66197.253828827103</v>
      </c>
      <c r="U67" s="5">
        <v>46358.775698891375</v>
      </c>
      <c r="V67" s="5">
        <v>20053.081293226507</v>
      </c>
      <c r="W67" s="5">
        <v>38423.114151709975</v>
      </c>
      <c r="X67" s="5">
        <v>34965.08893196495</v>
      </c>
      <c r="Y67" s="5">
        <v>28549.932996459756</v>
      </c>
      <c r="Z67" s="5">
        <v>21064.545960464013</v>
      </c>
      <c r="AA67" s="5">
        <v>8562.2749908565966</v>
      </c>
      <c r="AB67" s="5">
        <v>32784.564349579246</v>
      </c>
      <c r="AC67" s="5">
        <v>37225.974286930585</v>
      </c>
      <c r="AD67" s="5">
        <v>-5489.2112148473325</v>
      </c>
      <c r="AE67" s="5">
        <v>59918.531865002988</v>
      </c>
      <c r="AF67" s="5">
        <v>22932.491534999997</v>
      </c>
      <c r="AG67" s="5">
        <v>63462.354999999996</v>
      </c>
      <c r="AH67" s="4">
        <v>-183238.7732</v>
      </c>
    </row>
    <row r="68" spans="1:34" ht="18.75" x14ac:dyDescent="0.3">
      <c r="A68" s="3" t="s">
        <v>0</v>
      </c>
      <c r="B68" s="2">
        <v>6020795</v>
      </c>
      <c r="C68" s="1">
        <v>6449022</v>
      </c>
      <c r="D68" s="1">
        <v>7038780</v>
      </c>
      <c r="E68" s="1">
        <v>7486077</v>
      </c>
      <c r="F68" s="1">
        <v>7803413</v>
      </c>
      <c r="G68" s="1">
        <v>8010265</v>
      </c>
      <c r="H68" s="1">
        <v>8288346</v>
      </c>
      <c r="I68" s="1">
        <v>8264178</v>
      </c>
      <c r="J68" s="1">
        <v>8385452</v>
      </c>
      <c r="K68" s="1">
        <v>8471044</v>
      </c>
      <c r="L68" s="1">
        <v>8680732</v>
      </c>
      <c r="M68" s="1">
        <v>8902777</v>
      </c>
      <c r="N68" s="1">
        <v>9130057</v>
      </c>
      <c r="O68" s="1">
        <v>9073596</v>
      </c>
      <c r="P68" s="1">
        <v>9448480</v>
      </c>
      <c r="Q68" s="1">
        <v>9456298.4409999996</v>
      </c>
      <c r="S68" s="423">
        <v>7611352.4356489712</v>
      </c>
      <c r="T68" s="1">
        <v>7869408.5841525225</v>
      </c>
      <c r="U68" s="1">
        <v>8338893.0314544132</v>
      </c>
      <c r="V68" s="1">
        <v>8677895.2915401589</v>
      </c>
      <c r="W68" s="1">
        <v>8929666.9884723946</v>
      </c>
      <c r="X68" s="1">
        <v>9022021.263162164</v>
      </c>
      <c r="Y68" s="1">
        <v>9288782.0589391664</v>
      </c>
      <c r="Z68" s="1">
        <v>9224797.6952178255</v>
      </c>
      <c r="AA68" s="1">
        <v>9313600.4600633569</v>
      </c>
      <c r="AB68" s="1">
        <v>9361856.9737440478</v>
      </c>
      <c r="AC68" s="1">
        <v>9479837.662043402</v>
      </c>
      <c r="AD68" s="1">
        <v>9541043.2158697564</v>
      </c>
      <c r="AE68" s="1">
        <v>9659049.9370339811</v>
      </c>
      <c r="AF68" s="1">
        <v>9494873.9886839986</v>
      </c>
      <c r="AG68" s="1">
        <v>9760279.8399999999</v>
      </c>
      <c r="AH68" s="1">
        <v>9456298.4409999996</v>
      </c>
    </row>
  </sheetData>
  <mergeCells count="3">
    <mergeCell ref="A1:Q1"/>
    <mergeCell ref="B2:Q2"/>
    <mergeCell ref="S2:AH2"/>
  </mergeCell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3486C-8BBF-4ED8-ACC9-D7C0C44032A2}">
  <dimension ref="A1:AH68"/>
  <sheetViews>
    <sheetView zoomScale="80" zoomScaleNormal="80" workbookViewId="0">
      <selection activeCell="I26" sqref="I26"/>
    </sheetView>
  </sheetViews>
  <sheetFormatPr defaultRowHeight="15" x14ac:dyDescent="0.25"/>
  <cols>
    <col min="1" max="1" width="60.140625" customWidth="1"/>
    <col min="2" max="17" width="12.7109375" bestFit="1" customWidth="1"/>
    <col min="19" max="19" width="11" bestFit="1" customWidth="1"/>
    <col min="20" max="34" width="12.7109375" bestFit="1" customWidth="1"/>
  </cols>
  <sheetData>
    <row r="1" spans="1:34" ht="28.5" x14ac:dyDescent="0.45">
      <c r="A1" s="137" t="s">
        <v>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5"/>
    </row>
    <row r="2" spans="1:34" ht="23.25" x14ac:dyDescent="0.35">
      <c r="A2" s="80" t="s">
        <v>67</v>
      </c>
      <c r="B2" s="505" t="s">
        <v>66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6"/>
      <c r="S2" s="505" t="s">
        <v>76</v>
      </c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6"/>
    </row>
    <row r="3" spans="1:34" ht="21" x14ac:dyDescent="0.35">
      <c r="A3" s="79" t="s">
        <v>82</v>
      </c>
      <c r="B3" s="78">
        <v>2007</v>
      </c>
      <c r="C3" s="78">
        <v>2008</v>
      </c>
      <c r="D3" s="78">
        <v>2009</v>
      </c>
      <c r="E3" s="78">
        <v>2010</v>
      </c>
      <c r="F3" s="78">
        <v>2011</v>
      </c>
      <c r="G3" s="78">
        <v>2012</v>
      </c>
      <c r="H3" s="78">
        <v>2013</v>
      </c>
      <c r="I3" s="78">
        <v>2014</v>
      </c>
      <c r="J3" s="78">
        <v>2015</v>
      </c>
      <c r="K3" s="78">
        <v>2016</v>
      </c>
      <c r="L3" s="78">
        <v>2017</v>
      </c>
      <c r="M3" s="78">
        <v>2018</v>
      </c>
      <c r="N3" s="78">
        <v>2019</v>
      </c>
      <c r="O3" s="78">
        <v>2020</v>
      </c>
      <c r="P3" s="77">
        <v>2021</v>
      </c>
      <c r="Q3" s="134">
        <v>2022</v>
      </c>
      <c r="S3" s="397">
        <v>2007</v>
      </c>
      <c r="T3" s="78">
        <v>2008</v>
      </c>
      <c r="U3" s="78">
        <v>2009</v>
      </c>
      <c r="V3" s="78">
        <v>2010</v>
      </c>
      <c r="W3" s="78">
        <v>2011</v>
      </c>
      <c r="X3" s="78">
        <v>2012</v>
      </c>
      <c r="Y3" s="78">
        <v>2013</v>
      </c>
      <c r="Z3" s="78">
        <v>2014</v>
      </c>
      <c r="AA3" s="78">
        <v>2015</v>
      </c>
      <c r="AB3" s="78">
        <v>2016</v>
      </c>
      <c r="AC3" s="78">
        <v>2017</v>
      </c>
      <c r="AD3" s="78">
        <v>2018</v>
      </c>
      <c r="AE3" s="78">
        <v>2019</v>
      </c>
      <c r="AF3" s="78">
        <v>2020</v>
      </c>
      <c r="AG3" s="77">
        <v>2021</v>
      </c>
      <c r="AH3" s="134">
        <v>2022</v>
      </c>
    </row>
    <row r="4" spans="1:34" ht="15.75" x14ac:dyDescent="0.25">
      <c r="A4" s="75" t="s">
        <v>65</v>
      </c>
      <c r="B4" s="7">
        <v>2838738</v>
      </c>
      <c r="C4" s="19">
        <v>3043642</v>
      </c>
      <c r="D4" s="19">
        <v>3407596</v>
      </c>
      <c r="E4" s="7">
        <v>3568379</v>
      </c>
      <c r="F4" s="19">
        <v>3786281</v>
      </c>
      <c r="G4" s="19">
        <v>3911212</v>
      </c>
      <c r="H4" s="7">
        <v>3943288</v>
      </c>
      <c r="I4" s="19">
        <v>3992496</v>
      </c>
      <c r="J4" s="19">
        <v>3983613</v>
      </c>
      <c r="K4" s="19">
        <v>4117936</v>
      </c>
      <c r="L4" s="19">
        <v>4153116</v>
      </c>
      <c r="M4" s="19">
        <v>4168182</v>
      </c>
      <c r="N4" s="19">
        <v>4190831</v>
      </c>
      <c r="O4" s="19">
        <v>4237315</v>
      </c>
      <c r="P4" s="19">
        <v>4245564</v>
      </c>
      <c r="Q4" s="7">
        <v>4234471</v>
      </c>
      <c r="S4" s="398">
        <v>3588668.1726365518</v>
      </c>
      <c r="T4" s="19">
        <v>3713999.1896270709</v>
      </c>
      <c r="U4" s="19">
        <v>4037003.3639937509</v>
      </c>
      <c r="V4" s="7">
        <v>4136481.5406695367</v>
      </c>
      <c r="W4" s="19">
        <v>4332748.8183414424</v>
      </c>
      <c r="X4" s="19">
        <v>4405227.2713493267</v>
      </c>
      <c r="Y4" s="7">
        <v>4419258.4174973033</v>
      </c>
      <c r="Z4" s="19">
        <v>4456579.6984244995</v>
      </c>
      <c r="AA4" s="19">
        <v>4424541.440284241</v>
      </c>
      <c r="AB4" s="19">
        <v>4550977.1710584518</v>
      </c>
      <c r="AC4" s="19">
        <v>4535431.5133372452</v>
      </c>
      <c r="AD4" s="19">
        <v>4467011.2026405279</v>
      </c>
      <c r="AE4" s="19">
        <v>4433646.5705164876</v>
      </c>
      <c r="AF4" s="19">
        <v>4434049.2981349993</v>
      </c>
      <c r="AG4" s="19">
        <v>4385667.6119999997</v>
      </c>
      <c r="AH4" s="7">
        <v>4234471</v>
      </c>
    </row>
    <row r="5" spans="1:34" ht="15.75" x14ac:dyDescent="0.25">
      <c r="A5" s="74" t="s">
        <v>64</v>
      </c>
      <c r="B5" s="27">
        <v>966799</v>
      </c>
      <c r="C5" s="26">
        <v>1037673</v>
      </c>
      <c r="D5" s="26">
        <v>1145185</v>
      </c>
      <c r="E5" s="26">
        <v>1245697</v>
      </c>
      <c r="F5" s="26">
        <v>1345068</v>
      </c>
      <c r="G5" s="26">
        <v>1346840</v>
      </c>
      <c r="H5" s="26">
        <v>1369378</v>
      </c>
      <c r="I5" s="26">
        <v>1594368</v>
      </c>
      <c r="J5" s="26">
        <v>1628997</v>
      </c>
      <c r="K5" s="26">
        <v>1743114</v>
      </c>
      <c r="L5" s="26">
        <v>1718627</v>
      </c>
      <c r="M5" s="26">
        <v>1713516</v>
      </c>
      <c r="N5" s="26">
        <v>1748615</v>
      </c>
      <c r="O5" s="26">
        <v>1796500</v>
      </c>
      <c r="P5" s="99">
        <v>1800223</v>
      </c>
      <c r="Q5" s="27">
        <v>1764875</v>
      </c>
      <c r="S5" s="421">
        <v>1222205.3604935876</v>
      </c>
      <c r="T5" s="26">
        <v>1266218.7869328558</v>
      </c>
      <c r="U5" s="26">
        <v>1356708.8637840822</v>
      </c>
      <c r="V5" s="26">
        <v>1444017.7586986751</v>
      </c>
      <c r="W5" s="26">
        <v>1539199.4908959179</v>
      </c>
      <c r="X5" s="26">
        <v>1516955.9456618887</v>
      </c>
      <c r="Y5" s="26">
        <v>1534667.3266663814</v>
      </c>
      <c r="Z5" s="26">
        <v>1779695.7243332674</v>
      </c>
      <c r="AA5" s="26">
        <v>1809303.4470463642</v>
      </c>
      <c r="AB5" s="26">
        <v>1926419.4539576094</v>
      </c>
      <c r="AC5" s="26">
        <v>1876835.3822701434</v>
      </c>
      <c r="AD5" s="26">
        <v>1836362.9918040496</v>
      </c>
      <c r="AE5" s="26">
        <v>1849929.2617391846</v>
      </c>
      <c r="AF5" s="26">
        <v>1879909.6984999997</v>
      </c>
      <c r="AG5" s="99">
        <v>1859630.3589999999</v>
      </c>
      <c r="AH5" s="27">
        <v>1764875</v>
      </c>
    </row>
    <row r="6" spans="1:34" ht="15.75" x14ac:dyDescent="0.25">
      <c r="A6" s="72" t="s">
        <v>63</v>
      </c>
      <c r="B6" s="71" t="s">
        <v>3</v>
      </c>
      <c r="C6" s="71" t="s">
        <v>3</v>
      </c>
      <c r="D6" s="71" t="s">
        <v>3</v>
      </c>
      <c r="E6" s="71" t="s">
        <v>3</v>
      </c>
      <c r="F6" s="71" t="s">
        <v>3</v>
      </c>
      <c r="G6" s="71" t="s">
        <v>3</v>
      </c>
      <c r="H6" s="71" t="s">
        <v>3</v>
      </c>
      <c r="I6" s="71" t="s">
        <v>3</v>
      </c>
      <c r="J6" s="71" t="s">
        <v>3</v>
      </c>
      <c r="K6" s="71" t="s">
        <v>3</v>
      </c>
      <c r="L6" s="71" t="s">
        <v>3</v>
      </c>
      <c r="M6" s="71" t="s">
        <v>3</v>
      </c>
      <c r="N6" s="42">
        <v>423897</v>
      </c>
      <c r="O6" s="42">
        <v>429558</v>
      </c>
      <c r="P6" s="42">
        <v>432769</v>
      </c>
      <c r="Q6" s="133">
        <v>424432</v>
      </c>
      <c r="S6" s="400" t="s">
        <v>3</v>
      </c>
      <c r="T6" s="71" t="s">
        <v>3</v>
      </c>
      <c r="U6" s="71" t="s">
        <v>3</v>
      </c>
      <c r="V6" s="71" t="s">
        <v>3</v>
      </c>
      <c r="W6" s="71" t="s">
        <v>3</v>
      </c>
      <c r="X6" s="71" t="s">
        <v>3</v>
      </c>
      <c r="Y6" s="71" t="s">
        <v>3</v>
      </c>
      <c r="Z6" s="71" t="s">
        <v>3</v>
      </c>
      <c r="AA6" s="71" t="s">
        <v>3</v>
      </c>
      <c r="AB6" s="71" t="s">
        <v>3</v>
      </c>
      <c r="AC6" s="71" t="s">
        <v>3</v>
      </c>
      <c r="AD6" s="71" t="s">
        <v>3</v>
      </c>
      <c r="AE6" s="42">
        <v>448457.47306494287</v>
      </c>
      <c r="AF6" s="42">
        <v>449501.94838199992</v>
      </c>
      <c r="AG6" s="42">
        <v>447050.37699999998</v>
      </c>
      <c r="AH6" s="133">
        <v>424432</v>
      </c>
    </row>
    <row r="7" spans="1:34" ht="15.75" x14ac:dyDescent="0.25">
      <c r="A7" s="15" t="s">
        <v>62</v>
      </c>
      <c r="B7" s="52" t="s">
        <v>3</v>
      </c>
      <c r="C7" s="52" t="s">
        <v>3</v>
      </c>
      <c r="D7" s="52" t="s">
        <v>3</v>
      </c>
      <c r="E7" s="52" t="s">
        <v>3</v>
      </c>
      <c r="F7" s="52" t="s">
        <v>3</v>
      </c>
      <c r="G7" s="52" t="s">
        <v>3</v>
      </c>
      <c r="H7" s="52" t="s">
        <v>3</v>
      </c>
      <c r="I7" s="52" t="s">
        <v>3</v>
      </c>
      <c r="J7" s="52" t="s">
        <v>3</v>
      </c>
      <c r="K7" s="52" t="s">
        <v>3</v>
      </c>
      <c r="L7" s="52" t="s">
        <v>3</v>
      </c>
      <c r="M7" s="52" t="s">
        <v>3</v>
      </c>
      <c r="N7" s="14">
        <v>2016</v>
      </c>
      <c r="O7" s="14">
        <v>2043</v>
      </c>
      <c r="P7" s="14">
        <v>2058</v>
      </c>
      <c r="Q7" s="130">
        <v>2079</v>
      </c>
      <c r="S7" s="401" t="s">
        <v>3</v>
      </c>
      <c r="T7" s="52" t="s">
        <v>3</v>
      </c>
      <c r="U7" s="52" t="s">
        <v>3</v>
      </c>
      <c r="V7" s="52" t="s">
        <v>3</v>
      </c>
      <c r="W7" s="52" t="s">
        <v>3</v>
      </c>
      <c r="X7" s="52" t="s">
        <v>3</v>
      </c>
      <c r="Y7" s="52" t="s">
        <v>3</v>
      </c>
      <c r="Z7" s="52" t="s">
        <v>3</v>
      </c>
      <c r="AA7" s="52" t="s">
        <v>3</v>
      </c>
      <c r="AB7" s="52" t="s">
        <v>3</v>
      </c>
      <c r="AC7" s="52" t="s">
        <v>3</v>
      </c>
      <c r="AD7" s="52" t="s">
        <v>3</v>
      </c>
      <c r="AE7" s="14">
        <v>2132.8064735039993</v>
      </c>
      <c r="AF7" s="14">
        <v>2137.8544469999997</v>
      </c>
      <c r="AG7" s="14">
        <v>2125.9139999999998</v>
      </c>
      <c r="AH7" s="130">
        <v>2079</v>
      </c>
    </row>
    <row r="8" spans="1:34" ht="15.75" x14ac:dyDescent="0.25">
      <c r="A8" s="61" t="s">
        <v>61</v>
      </c>
      <c r="B8" s="43" t="s">
        <v>3</v>
      </c>
      <c r="C8" s="43" t="s">
        <v>3</v>
      </c>
      <c r="D8" s="43" t="s">
        <v>3</v>
      </c>
      <c r="E8" s="43" t="s">
        <v>3</v>
      </c>
      <c r="F8" s="43" t="s">
        <v>3</v>
      </c>
      <c r="G8" s="43" t="s">
        <v>3</v>
      </c>
      <c r="H8" s="43" t="s">
        <v>3</v>
      </c>
      <c r="I8" s="43" t="s">
        <v>3</v>
      </c>
      <c r="J8" s="43" t="s">
        <v>3</v>
      </c>
      <c r="K8" s="43" t="s">
        <v>3</v>
      </c>
      <c r="L8" s="43" t="s">
        <v>3</v>
      </c>
      <c r="M8" s="43" t="s">
        <v>3</v>
      </c>
      <c r="N8" s="43" t="s">
        <v>3</v>
      </c>
      <c r="O8" s="43" t="s">
        <v>3</v>
      </c>
      <c r="P8" s="43" t="s">
        <v>3</v>
      </c>
      <c r="Q8" s="131" t="s">
        <v>3</v>
      </c>
      <c r="S8" s="405" t="s">
        <v>3</v>
      </c>
      <c r="T8" s="43" t="s">
        <v>3</v>
      </c>
      <c r="U8" s="43" t="s">
        <v>3</v>
      </c>
      <c r="V8" s="43" t="s">
        <v>3</v>
      </c>
      <c r="W8" s="43" t="s">
        <v>3</v>
      </c>
      <c r="X8" s="43" t="s">
        <v>3</v>
      </c>
      <c r="Y8" s="43" t="s">
        <v>3</v>
      </c>
      <c r="Z8" s="43" t="s">
        <v>3</v>
      </c>
      <c r="AA8" s="43" t="s">
        <v>3</v>
      </c>
      <c r="AB8" s="43" t="s">
        <v>3</v>
      </c>
      <c r="AC8" s="43" t="s">
        <v>3</v>
      </c>
      <c r="AD8" s="43" t="s">
        <v>3</v>
      </c>
      <c r="AE8" s="43" t="s">
        <v>3</v>
      </c>
      <c r="AF8" s="43" t="s">
        <v>3</v>
      </c>
      <c r="AG8" s="43" t="s">
        <v>3</v>
      </c>
      <c r="AH8" s="131" t="s">
        <v>3</v>
      </c>
    </row>
    <row r="9" spans="1:34" ht="15.75" x14ac:dyDescent="0.25">
      <c r="A9" s="15" t="s">
        <v>60</v>
      </c>
      <c r="B9" s="52" t="s">
        <v>3</v>
      </c>
      <c r="C9" s="52" t="s">
        <v>3</v>
      </c>
      <c r="D9" s="52" t="s">
        <v>3</v>
      </c>
      <c r="E9" s="52" t="s">
        <v>3</v>
      </c>
      <c r="F9" s="52" t="s">
        <v>3</v>
      </c>
      <c r="G9" s="14">
        <v>5025</v>
      </c>
      <c r="H9" s="14">
        <v>5091</v>
      </c>
      <c r="I9" s="14">
        <v>5121</v>
      </c>
      <c r="J9" s="14">
        <v>5029</v>
      </c>
      <c r="K9" s="14">
        <v>4963</v>
      </c>
      <c r="L9" s="14">
        <v>4935</v>
      </c>
      <c r="M9" s="14">
        <v>7050</v>
      </c>
      <c r="N9" s="14">
        <v>6724</v>
      </c>
      <c r="O9" s="14">
        <v>6818</v>
      </c>
      <c r="P9" s="14">
        <v>6872</v>
      </c>
      <c r="Q9" s="130">
        <v>6960</v>
      </c>
      <c r="S9" s="401" t="s">
        <v>3</v>
      </c>
      <c r="T9" s="52" t="s">
        <v>3</v>
      </c>
      <c r="U9" s="52" t="s">
        <v>3</v>
      </c>
      <c r="V9" s="52" t="s">
        <v>3</v>
      </c>
      <c r="W9" s="52" t="s">
        <v>3</v>
      </c>
      <c r="X9" s="14">
        <v>5659.6950097643303</v>
      </c>
      <c r="Y9" s="14">
        <v>5705.5037835123303</v>
      </c>
      <c r="Z9" s="14">
        <v>5716.2598624098464</v>
      </c>
      <c r="AA9" s="14">
        <v>5585.6376869915448</v>
      </c>
      <c r="AB9" s="14">
        <v>5484.9079004537944</v>
      </c>
      <c r="AC9" s="14">
        <v>5389.2919240202546</v>
      </c>
      <c r="AD9" s="14">
        <v>7555.4351941963478</v>
      </c>
      <c r="AE9" s="14">
        <v>7113.5866705559984</v>
      </c>
      <c r="AF9" s="14">
        <v>7134.5529219999989</v>
      </c>
      <c r="AG9" s="14">
        <v>7098.7759999999998</v>
      </c>
      <c r="AH9" s="130">
        <v>6960</v>
      </c>
    </row>
    <row r="10" spans="1:34" ht="15.75" x14ac:dyDescent="0.25">
      <c r="A10" s="61" t="s">
        <v>59</v>
      </c>
      <c r="B10" s="43" t="s">
        <v>3</v>
      </c>
      <c r="C10" s="43" t="s">
        <v>3</v>
      </c>
      <c r="D10" s="43" t="s">
        <v>3</v>
      </c>
      <c r="E10" s="43" t="s">
        <v>3</v>
      </c>
      <c r="F10" s="43" t="s">
        <v>3</v>
      </c>
      <c r="G10" s="43" t="s">
        <v>3</v>
      </c>
      <c r="H10" s="43" t="s">
        <v>3</v>
      </c>
      <c r="I10" s="43" t="s">
        <v>3</v>
      </c>
      <c r="J10" s="43" t="s">
        <v>3</v>
      </c>
      <c r="K10" s="43" t="s">
        <v>3</v>
      </c>
      <c r="L10" s="43" t="s">
        <v>3</v>
      </c>
      <c r="M10" s="43" t="s">
        <v>3</v>
      </c>
      <c r="N10" s="43" t="s">
        <v>3</v>
      </c>
      <c r="O10" s="43">
        <v>27234</v>
      </c>
      <c r="P10" s="132">
        <v>7602</v>
      </c>
      <c r="Q10" s="131">
        <v>10935</v>
      </c>
      <c r="S10" s="405" t="s">
        <v>3</v>
      </c>
      <c r="T10" s="43" t="s">
        <v>3</v>
      </c>
      <c r="U10" s="43" t="s">
        <v>3</v>
      </c>
      <c r="V10" s="43" t="s">
        <v>3</v>
      </c>
      <c r="W10" s="43" t="s">
        <v>3</v>
      </c>
      <c r="X10" s="43" t="s">
        <v>3</v>
      </c>
      <c r="Y10" s="43" t="s">
        <v>3</v>
      </c>
      <c r="Z10" s="43" t="s">
        <v>3</v>
      </c>
      <c r="AA10" s="43" t="s">
        <v>3</v>
      </c>
      <c r="AB10" s="43" t="s">
        <v>3</v>
      </c>
      <c r="AC10" s="43" t="s">
        <v>3</v>
      </c>
      <c r="AD10" s="43" t="s">
        <v>3</v>
      </c>
      <c r="AE10" s="43" t="s">
        <v>3</v>
      </c>
      <c r="AF10" s="43">
        <v>28498.447385999996</v>
      </c>
      <c r="AG10" s="132">
        <v>7852.8659999999991</v>
      </c>
      <c r="AH10" s="131">
        <v>10935</v>
      </c>
    </row>
    <row r="11" spans="1:34" ht="15.75" x14ac:dyDescent="0.25">
      <c r="A11" s="15" t="s">
        <v>58</v>
      </c>
      <c r="B11" s="21">
        <v>902231</v>
      </c>
      <c r="C11" s="21">
        <v>949049</v>
      </c>
      <c r="D11" s="21">
        <v>1032527</v>
      </c>
      <c r="E11" s="21">
        <v>1108014</v>
      </c>
      <c r="F11" s="21">
        <v>1186593</v>
      </c>
      <c r="G11" s="21">
        <v>1220952</v>
      </c>
      <c r="H11" s="21">
        <v>1263371</v>
      </c>
      <c r="I11" s="21">
        <v>1468944</v>
      </c>
      <c r="J11" s="21">
        <v>1499688</v>
      </c>
      <c r="K11" s="21">
        <v>1593884</v>
      </c>
      <c r="L11" s="21">
        <v>1585806</v>
      </c>
      <c r="M11" s="21">
        <v>1571302</v>
      </c>
      <c r="N11" s="21">
        <v>1163498</v>
      </c>
      <c r="O11" s="21">
        <v>1178692</v>
      </c>
      <c r="P11" s="21">
        <v>1217910</v>
      </c>
      <c r="Q11" s="130">
        <v>1191652</v>
      </c>
      <c r="S11" s="403">
        <v>1140579.9598504859</v>
      </c>
      <c r="T11" s="21">
        <v>1158075.4953823024</v>
      </c>
      <c r="U11" s="21">
        <v>1223242.1250683402</v>
      </c>
      <c r="V11" s="21">
        <v>1284414.9844518802</v>
      </c>
      <c r="W11" s="21">
        <v>1357852.0502314083</v>
      </c>
      <c r="X11" s="21">
        <v>1375167.3515545828</v>
      </c>
      <c r="Y11" s="21">
        <v>1415864.8635788169</v>
      </c>
      <c r="Z11" s="21">
        <v>1639692.5653832785</v>
      </c>
      <c r="AA11" s="21">
        <v>1665681.8078204368</v>
      </c>
      <c r="AB11" s="21">
        <v>1761496.4626248025</v>
      </c>
      <c r="AC11" s="21">
        <v>1731787.5316844708</v>
      </c>
      <c r="AD11" s="21">
        <v>1683953.2526966115</v>
      </c>
      <c r="AE11" s="21">
        <v>1230910.7471770616</v>
      </c>
      <c r="AF11" s="21">
        <v>1233417.4908679998</v>
      </c>
      <c r="AG11" s="21">
        <v>1258101.0299999998</v>
      </c>
      <c r="AH11" s="130">
        <v>1191652</v>
      </c>
    </row>
    <row r="12" spans="1:34" ht="15.75" x14ac:dyDescent="0.25">
      <c r="A12" s="61" t="s">
        <v>57</v>
      </c>
      <c r="B12" s="43" t="s">
        <v>3</v>
      </c>
      <c r="C12" s="43" t="s">
        <v>3</v>
      </c>
      <c r="D12" s="43" t="s">
        <v>3</v>
      </c>
      <c r="E12" s="43" t="s">
        <v>3</v>
      </c>
      <c r="F12" s="43" t="s">
        <v>3</v>
      </c>
      <c r="G12" s="43" t="s">
        <v>3</v>
      </c>
      <c r="H12" s="43" t="s">
        <v>3</v>
      </c>
      <c r="I12" s="43" t="s">
        <v>3</v>
      </c>
      <c r="J12" s="43" t="s">
        <v>3</v>
      </c>
      <c r="K12" s="43" t="s">
        <v>3</v>
      </c>
      <c r="L12" s="43" t="s">
        <v>3</v>
      </c>
      <c r="M12" s="43" t="s">
        <v>3</v>
      </c>
      <c r="N12" s="43">
        <v>64550</v>
      </c>
      <c r="O12" s="43">
        <v>65477</v>
      </c>
      <c r="P12" s="43">
        <v>67660</v>
      </c>
      <c r="Q12" s="131">
        <v>66203</v>
      </c>
      <c r="S12" s="405" t="s">
        <v>3</v>
      </c>
      <c r="T12" s="43" t="s">
        <v>3</v>
      </c>
      <c r="U12" s="43" t="s">
        <v>3</v>
      </c>
      <c r="V12" s="43" t="s">
        <v>3</v>
      </c>
      <c r="W12" s="43" t="s">
        <v>3</v>
      </c>
      <c r="X12" s="43" t="s">
        <v>3</v>
      </c>
      <c r="Y12" s="43" t="s">
        <v>3</v>
      </c>
      <c r="Z12" s="43" t="s">
        <v>3</v>
      </c>
      <c r="AA12" s="43" t="s">
        <v>3</v>
      </c>
      <c r="AB12" s="43" t="s">
        <v>3</v>
      </c>
      <c r="AC12" s="43" t="s">
        <v>3</v>
      </c>
      <c r="AD12" s="43" t="s">
        <v>3</v>
      </c>
      <c r="AE12" s="43">
        <v>68290.008861449984</v>
      </c>
      <c r="AF12" s="43">
        <v>68517.031632999991</v>
      </c>
      <c r="AG12" s="43">
        <v>69892.78</v>
      </c>
      <c r="AH12" s="131">
        <v>66203</v>
      </c>
    </row>
    <row r="13" spans="1:34" ht="15.75" x14ac:dyDescent="0.25">
      <c r="A13" s="15" t="s">
        <v>56</v>
      </c>
      <c r="B13" s="14" t="s">
        <v>3</v>
      </c>
      <c r="C13" s="14" t="s">
        <v>3</v>
      </c>
      <c r="D13" s="14" t="s">
        <v>3</v>
      </c>
      <c r="E13" s="14" t="s">
        <v>3</v>
      </c>
      <c r="F13" s="14" t="s">
        <v>3</v>
      </c>
      <c r="G13" s="14" t="s">
        <v>3</v>
      </c>
      <c r="H13" s="14" t="s">
        <v>3</v>
      </c>
      <c r="I13" s="14" t="s">
        <v>3</v>
      </c>
      <c r="J13" s="14" t="s">
        <v>3</v>
      </c>
      <c r="K13" s="14" t="s">
        <v>3</v>
      </c>
      <c r="L13" s="14" t="s">
        <v>3</v>
      </c>
      <c r="M13" s="14" t="s">
        <v>3</v>
      </c>
      <c r="N13" s="14">
        <v>51801</v>
      </c>
      <c r="O13" s="14">
        <v>53835</v>
      </c>
      <c r="P13" s="14">
        <v>52028</v>
      </c>
      <c r="Q13" s="130">
        <v>47933</v>
      </c>
      <c r="S13" s="404" t="s">
        <v>3</v>
      </c>
      <c r="T13" s="14" t="s">
        <v>3</v>
      </c>
      <c r="U13" s="14" t="s">
        <v>3</v>
      </c>
      <c r="V13" s="14" t="s">
        <v>3</v>
      </c>
      <c r="W13" s="14" t="s">
        <v>3</v>
      </c>
      <c r="X13" s="14" t="s">
        <v>3</v>
      </c>
      <c r="Y13" s="14" t="s">
        <v>3</v>
      </c>
      <c r="Z13" s="14" t="s">
        <v>3</v>
      </c>
      <c r="AA13" s="14" t="s">
        <v>3</v>
      </c>
      <c r="AB13" s="14" t="s">
        <v>3</v>
      </c>
      <c r="AC13" s="14" t="s">
        <v>3</v>
      </c>
      <c r="AD13" s="14" t="s">
        <v>3</v>
      </c>
      <c r="AE13" s="14">
        <v>54802.335383918988</v>
      </c>
      <c r="AF13" s="14">
        <v>56334.50521499999</v>
      </c>
      <c r="AG13" s="14">
        <v>53744.923999999999</v>
      </c>
      <c r="AH13" s="130">
        <v>47933</v>
      </c>
    </row>
    <row r="14" spans="1:34" ht="15.75" x14ac:dyDescent="0.25">
      <c r="A14" s="61" t="s">
        <v>55</v>
      </c>
      <c r="B14" s="62" t="s">
        <v>3</v>
      </c>
      <c r="C14" s="62" t="s">
        <v>3</v>
      </c>
      <c r="D14" s="62" t="s">
        <v>3</v>
      </c>
      <c r="E14" s="62" t="s">
        <v>3</v>
      </c>
      <c r="F14" s="62" t="s">
        <v>3</v>
      </c>
      <c r="G14" s="62" t="s">
        <v>3</v>
      </c>
      <c r="H14" s="62" t="s">
        <v>3</v>
      </c>
      <c r="I14" s="62" t="s">
        <v>3</v>
      </c>
      <c r="J14" s="62" t="s">
        <v>3</v>
      </c>
      <c r="K14" s="62" t="s">
        <v>3</v>
      </c>
      <c r="L14" s="62" t="s">
        <v>3</v>
      </c>
      <c r="M14" s="62" t="s">
        <v>3</v>
      </c>
      <c r="N14" s="43">
        <v>16875</v>
      </c>
      <c r="O14" s="43">
        <v>16056</v>
      </c>
      <c r="P14" s="43">
        <v>0</v>
      </c>
      <c r="Q14" s="131" t="s">
        <v>3</v>
      </c>
      <c r="S14" s="402" t="s">
        <v>3</v>
      </c>
      <c r="T14" s="62" t="s">
        <v>3</v>
      </c>
      <c r="U14" s="62" t="s">
        <v>3</v>
      </c>
      <c r="V14" s="62" t="s">
        <v>3</v>
      </c>
      <c r="W14" s="62" t="s">
        <v>3</v>
      </c>
      <c r="X14" s="62" t="s">
        <v>3</v>
      </c>
      <c r="Y14" s="62" t="s">
        <v>3</v>
      </c>
      <c r="Z14" s="62" t="s">
        <v>3</v>
      </c>
      <c r="AA14" s="62" t="s">
        <v>3</v>
      </c>
      <c r="AB14" s="62" t="s">
        <v>3</v>
      </c>
      <c r="AC14" s="62" t="s">
        <v>3</v>
      </c>
      <c r="AD14" s="62" t="s">
        <v>3</v>
      </c>
      <c r="AE14" s="43">
        <v>17852.732758124996</v>
      </c>
      <c r="AF14" s="43">
        <v>16801.464023999997</v>
      </c>
      <c r="AG14" s="43">
        <v>0</v>
      </c>
      <c r="AH14" s="131" t="s">
        <v>3</v>
      </c>
    </row>
    <row r="15" spans="1:34" ht="15.75" x14ac:dyDescent="0.25">
      <c r="A15" s="15" t="s">
        <v>54</v>
      </c>
      <c r="B15" s="21">
        <v>7689</v>
      </c>
      <c r="C15" s="21">
        <v>8434</v>
      </c>
      <c r="D15" s="21">
        <v>9362</v>
      </c>
      <c r="E15" s="21">
        <v>10287</v>
      </c>
      <c r="F15" s="21">
        <v>9388</v>
      </c>
      <c r="G15" s="21">
        <v>10475</v>
      </c>
      <c r="H15" s="21">
        <v>10398</v>
      </c>
      <c r="I15" s="21">
        <v>11796</v>
      </c>
      <c r="J15" s="21">
        <v>11841</v>
      </c>
      <c r="K15" s="21">
        <v>13615</v>
      </c>
      <c r="L15" s="21">
        <v>9990</v>
      </c>
      <c r="M15" s="21">
        <v>10558</v>
      </c>
      <c r="N15" s="21">
        <v>10467</v>
      </c>
      <c r="O15" s="21">
        <v>8012</v>
      </c>
      <c r="P15" s="21">
        <v>5443</v>
      </c>
      <c r="Q15" s="130">
        <v>6922</v>
      </c>
      <c r="S15" s="403">
        <v>9720.2593474291916</v>
      </c>
      <c r="T15" s="21">
        <v>10291.574753310249</v>
      </c>
      <c r="U15" s="21">
        <v>11091.228389078251</v>
      </c>
      <c r="V15" s="21">
        <v>11924.738265993474</v>
      </c>
      <c r="W15" s="21">
        <v>10742.954869590889</v>
      </c>
      <c r="X15" s="21">
        <v>11798.07069199629</v>
      </c>
      <c r="Y15" s="21">
        <v>11653.079619124182</v>
      </c>
      <c r="Z15" s="21">
        <v>13167.155113647052</v>
      </c>
      <c r="AA15" s="21">
        <v>13151.627729502263</v>
      </c>
      <c r="AB15" s="21">
        <v>15046.750164150395</v>
      </c>
      <c r="AC15" s="21">
        <v>10909.63046017474</v>
      </c>
      <c r="AD15" s="21">
        <v>11314.934011393623</v>
      </c>
      <c r="AE15" s="21">
        <v>11073.455038772998</v>
      </c>
      <c r="AF15" s="21">
        <v>8383.9891479999987</v>
      </c>
      <c r="AG15" s="21">
        <v>5622.6189999999997</v>
      </c>
      <c r="AH15" s="130">
        <v>6922</v>
      </c>
    </row>
    <row r="16" spans="1:34" ht="15.75" x14ac:dyDescent="0.25">
      <c r="A16" s="61" t="s">
        <v>53</v>
      </c>
      <c r="B16" s="43" t="s">
        <v>3</v>
      </c>
      <c r="C16" s="43" t="s">
        <v>3</v>
      </c>
      <c r="D16" s="43" t="s">
        <v>3</v>
      </c>
      <c r="E16" s="43">
        <v>9720</v>
      </c>
      <c r="F16" s="43">
        <v>8896</v>
      </c>
      <c r="G16" s="43">
        <v>7594</v>
      </c>
      <c r="H16" s="43">
        <v>9486</v>
      </c>
      <c r="I16" s="43">
        <v>13287</v>
      </c>
      <c r="J16" s="43">
        <v>14180</v>
      </c>
      <c r="K16" s="43">
        <v>11352</v>
      </c>
      <c r="L16" s="43">
        <v>12486</v>
      </c>
      <c r="M16" s="43">
        <v>10915</v>
      </c>
      <c r="N16" s="43">
        <v>8787</v>
      </c>
      <c r="O16" s="43">
        <v>8775</v>
      </c>
      <c r="P16" s="43">
        <v>7880</v>
      </c>
      <c r="Q16" s="131">
        <v>7759</v>
      </c>
      <c r="S16" s="405" t="s">
        <v>3</v>
      </c>
      <c r="T16" s="43" t="s">
        <v>3</v>
      </c>
      <c r="U16" s="43" t="s">
        <v>3</v>
      </c>
      <c r="V16" s="43">
        <v>11267.469227710368</v>
      </c>
      <c r="W16" s="43">
        <v>10179.945304631503</v>
      </c>
      <c r="X16" s="43">
        <v>8553.1788863980746</v>
      </c>
      <c r="Y16" s="43">
        <v>10630.997621370649</v>
      </c>
      <c r="Z16" s="43">
        <v>14831.467446170598</v>
      </c>
      <c r="AA16" s="43">
        <v>15749.521257017321</v>
      </c>
      <c r="AB16" s="43">
        <v>12545.773621993043</v>
      </c>
      <c r="AC16" s="43">
        <v>13635.399992566747</v>
      </c>
      <c r="AD16" s="43">
        <v>11697.528389312502</v>
      </c>
      <c r="AE16" s="43">
        <v>9296.1163108529981</v>
      </c>
      <c r="AF16" s="43">
        <v>9182.4144749999978</v>
      </c>
      <c r="AG16" s="43">
        <v>8140.0399999999991</v>
      </c>
      <c r="AH16" s="131">
        <v>7759</v>
      </c>
    </row>
    <row r="17" spans="1:34" ht="15.75" x14ac:dyDescent="0.25">
      <c r="A17" s="15" t="s">
        <v>52</v>
      </c>
      <c r="B17" s="14">
        <v>56879</v>
      </c>
      <c r="C17" s="14">
        <v>80190</v>
      </c>
      <c r="D17" s="14">
        <v>103296</v>
      </c>
      <c r="E17" s="14">
        <v>117676</v>
      </c>
      <c r="F17" s="14">
        <v>140191</v>
      </c>
      <c r="G17" s="14">
        <v>132717</v>
      </c>
      <c r="H17" s="14">
        <v>141656</v>
      </c>
      <c r="I17" s="14">
        <v>156147</v>
      </c>
      <c r="J17" s="14">
        <v>159208</v>
      </c>
      <c r="K17" s="14">
        <v>180680</v>
      </c>
      <c r="L17" s="14">
        <v>167685</v>
      </c>
      <c r="M17" s="14">
        <v>177647</v>
      </c>
      <c r="N17" s="14" t="s">
        <v>3</v>
      </c>
      <c r="O17" s="14" t="s">
        <v>3</v>
      </c>
      <c r="P17" s="14" t="s">
        <v>3</v>
      </c>
      <c r="Q17" s="130" t="s">
        <v>3</v>
      </c>
      <c r="S17" s="404">
        <v>71905.14129567238</v>
      </c>
      <c r="T17" s="14">
        <v>97851.716797243178</v>
      </c>
      <c r="U17" s="14">
        <v>122375.51032666386</v>
      </c>
      <c r="V17" s="14">
        <v>136410.56675309109</v>
      </c>
      <c r="W17" s="14">
        <v>160424.54049028721</v>
      </c>
      <c r="X17" s="14">
        <v>149480.14778326222</v>
      </c>
      <c r="Y17" s="14">
        <v>158754.43801948984</v>
      </c>
      <c r="Z17" s="14">
        <v>174297.36940748102</v>
      </c>
      <c r="AA17" s="14">
        <v>176830.02681856233</v>
      </c>
      <c r="AB17" s="14">
        <v>199680.2658581486</v>
      </c>
      <c r="AC17" s="14">
        <v>183121.25963107121</v>
      </c>
      <c r="AD17" s="14">
        <v>190383.03488558845</v>
      </c>
      <c r="AE17" s="14" t="s">
        <v>3</v>
      </c>
      <c r="AF17" s="14" t="s">
        <v>3</v>
      </c>
      <c r="AG17" s="14" t="s">
        <v>3</v>
      </c>
      <c r="AH17" s="130" t="s">
        <v>3</v>
      </c>
    </row>
    <row r="18" spans="1:34" ht="15.75" x14ac:dyDescent="0.25">
      <c r="A18" s="12" t="s">
        <v>51</v>
      </c>
      <c r="B18" s="43" t="s">
        <v>3</v>
      </c>
      <c r="C18" s="43" t="s">
        <v>3</v>
      </c>
      <c r="D18" s="43" t="s">
        <v>3</v>
      </c>
      <c r="E18" s="43" t="s">
        <v>3</v>
      </c>
      <c r="F18" s="43" t="s">
        <v>3</v>
      </c>
      <c r="G18" s="43">
        <v>-29923</v>
      </c>
      <c r="H18" s="43">
        <v>-60624</v>
      </c>
      <c r="I18" s="43">
        <v>-60927</v>
      </c>
      <c r="J18" s="43">
        <v>-60949</v>
      </c>
      <c r="K18" s="43">
        <v>-61380</v>
      </c>
      <c r="L18" s="43">
        <v>-62275</v>
      </c>
      <c r="M18" s="43">
        <v>-63956</v>
      </c>
      <c r="N18" s="43" t="s">
        <v>3</v>
      </c>
      <c r="O18" s="43" t="s">
        <v>3</v>
      </c>
      <c r="P18" s="43" t="s">
        <v>3</v>
      </c>
      <c r="Q18" s="129" t="s">
        <v>3</v>
      </c>
      <c r="S18" s="405" t="s">
        <v>3</v>
      </c>
      <c r="T18" s="43" t="s">
        <v>3</v>
      </c>
      <c r="U18" s="43" t="s">
        <v>3</v>
      </c>
      <c r="V18" s="43" t="s">
        <v>3</v>
      </c>
      <c r="W18" s="43" t="s">
        <v>3</v>
      </c>
      <c r="X18" s="43">
        <v>-33702.498264115035</v>
      </c>
      <c r="Y18" s="43">
        <v>-67941.555955932345</v>
      </c>
      <c r="Z18" s="43">
        <v>-68009.092879719727</v>
      </c>
      <c r="AA18" s="43">
        <v>-67695.174266145885</v>
      </c>
      <c r="AB18" s="43">
        <v>-67834.706211939119</v>
      </c>
      <c r="AC18" s="43">
        <v>-68007.731422160359</v>
      </c>
      <c r="AD18" s="43">
        <v>-68541.193373052709</v>
      </c>
      <c r="AE18" s="43" t="s">
        <v>3</v>
      </c>
      <c r="AF18" s="43" t="s">
        <v>3</v>
      </c>
      <c r="AG18" s="43" t="s">
        <v>3</v>
      </c>
      <c r="AH18" s="129" t="s">
        <v>3</v>
      </c>
    </row>
    <row r="19" spans="1:34" ht="15.75" x14ac:dyDescent="0.25">
      <c r="A19" s="32" t="s">
        <v>50</v>
      </c>
      <c r="B19" s="5">
        <v>22199</v>
      </c>
      <c r="C19" s="5">
        <v>25520</v>
      </c>
      <c r="D19" s="5">
        <v>25547</v>
      </c>
      <c r="E19" s="5">
        <v>21863</v>
      </c>
      <c r="F19" s="5">
        <v>22243</v>
      </c>
      <c r="G19" s="5">
        <v>20269</v>
      </c>
      <c r="H19" s="5">
        <v>20950</v>
      </c>
      <c r="I19" s="5">
        <v>21564</v>
      </c>
      <c r="J19" s="5">
        <v>14534</v>
      </c>
      <c r="K19" s="5">
        <v>15109</v>
      </c>
      <c r="L19" s="5">
        <v>13682</v>
      </c>
      <c r="M19" s="5">
        <v>12709</v>
      </c>
      <c r="N19" s="5">
        <v>11313</v>
      </c>
      <c r="O19" s="5">
        <v>9290</v>
      </c>
      <c r="P19" s="5">
        <v>9744</v>
      </c>
      <c r="Q19" s="128">
        <v>9619</v>
      </c>
      <c r="S19" s="406">
        <v>28063.472135983953</v>
      </c>
      <c r="T19" s="5">
        <v>31140.738404609623</v>
      </c>
      <c r="U19" s="5">
        <v>30265.713699613556</v>
      </c>
      <c r="V19" s="5">
        <v>25343.691329776932</v>
      </c>
      <c r="W19" s="5">
        <v>25453.296246730948</v>
      </c>
      <c r="X19" s="5">
        <v>22829.126000579745</v>
      </c>
      <c r="Y19" s="5">
        <v>23478.747645763764</v>
      </c>
      <c r="Z19" s="5">
        <v>24070.577557704732</v>
      </c>
      <c r="AA19" s="5">
        <v>16142.703945662182</v>
      </c>
      <c r="AB19" s="5">
        <v>16697.858849074426</v>
      </c>
      <c r="AC19" s="5">
        <v>14941.497893504584</v>
      </c>
      <c r="AD19" s="5">
        <v>13620.145515325019</v>
      </c>
      <c r="AE19" s="5">
        <v>11968.472041046996</v>
      </c>
      <c r="AF19" s="5">
        <v>9721.3254099999976</v>
      </c>
      <c r="AG19" s="5">
        <v>10065.552</v>
      </c>
      <c r="AH19" s="128">
        <v>9619</v>
      </c>
    </row>
    <row r="20" spans="1:34" ht="15.75" x14ac:dyDescent="0.25">
      <c r="A20" s="61" t="s">
        <v>49</v>
      </c>
      <c r="B20" s="43">
        <v>22199</v>
      </c>
      <c r="C20" s="43">
        <v>25520</v>
      </c>
      <c r="D20" s="43">
        <v>25547</v>
      </c>
      <c r="E20" s="43">
        <v>21863</v>
      </c>
      <c r="F20" s="43">
        <v>22243</v>
      </c>
      <c r="G20" s="43">
        <v>20269</v>
      </c>
      <c r="H20" s="43">
        <v>20950</v>
      </c>
      <c r="I20" s="43">
        <v>21564</v>
      </c>
      <c r="J20" s="43">
        <v>14534</v>
      </c>
      <c r="K20" s="43">
        <v>15109</v>
      </c>
      <c r="L20" s="43">
        <v>13682</v>
      </c>
      <c r="M20" s="43">
        <v>12709</v>
      </c>
      <c r="N20" s="43">
        <v>11313</v>
      </c>
      <c r="O20" s="43">
        <v>9290</v>
      </c>
      <c r="P20" s="43">
        <v>9744</v>
      </c>
      <c r="Q20" s="127">
        <v>9619</v>
      </c>
      <c r="S20" s="405">
        <v>28063.472135983953</v>
      </c>
      <c r="T20" s="43">
        <v>31140.738404609623</v>
      </c>
      <c r="U20" s="43">
        <v>30265.713699613556</v>
      </c>
      <c r="V20" s="43">
        <v>25343.691329776932</v>
      </c>
      <c r="W20" s="43">
        <v>25453.296246730948</v>
      </c>
      <c r="X20" s="43">
        <v>22829.126000579745</v>
      </c>
      <c r="Y20" s="43">
        <v>23478.747645763764</v>
      </c>
      <c r="Z20" s="43">
        <v>24070.577557704732</v>
      </c>
      <c r="AA20" s="43">
        <v>16142.703945662182</v>
      </c>
      <c r="AB20" s="43">
        <v>16697.858849074426</v>
      </c>
      <c r="AC20" s="43">
        <v>14941.497893504584</v>
      </c>
      <c r="AD20" s="43">
        <v>13620.145515325019</v>
      </c>
      <c r="AE20" s="43">
        <v>11968.472041046996</v>
      </c>
      <c r="AF20" s="43">
        <v>9721.3254099999976</v>
      </c>
      <c r="AG20" s="43">
        <v>10065.552</v>
      </c>
      <c r="AH20" s="127">
        <v>9619</v>
      </c>
    </row>
    <row r="21" spans="1:34" ht="15.75" x14ac:dyDescent="0.25">
      <c r="A21" s="32" t="s">
        <v>48</v>
      </c>
      <c r="B21" s="17">
        <v>65946</v>
      </c>
      <c r="C21" s="17">
        <v>64885</v>
      </c>
      <c r="D21" s="17">
        <v>43485</v>
      </c>
      <c r="E21" s="17">
        <v>66457</v>
      </c>
      <c r="F21" s="17">
        <v>69242</v>
      </c>
      <c r="G21" s="17">
        <v>218752</v>
      </c>
      <c r="H21" s="17">
        <v>210243</v>
      </c>
      <c r="I21" s="17">
        <v>44945</v>
      </c>
      <c r="J21" s="17">
        <v>40401</v>
      </c>
      <c r="K21" s="17">
        <v>58005</v>
      </c>
      <c r="L21" s="17">
        <v>51848</v>
      </c>
      <c r="M21" s="17">
        <v>52028</v>
      </c>
      <c r="N21" s="17">
        <v>27110</v>
      </c>
      <c r="O21" s="17">
        <v>22960</v>
      </c>
      <c r="P21" s="91">
        <v>21795</v>
      </c>
      <c r="Q21" s="5">
        <v>18394</v>
      </c>
      <c r="S21" s="418">
        <v>83367.436978224141</v>
      </c>
      <c r="T21" s="17">
        <v>79175.815493068003</v>
      </c>
      <c r="U21" s="17">
        <v>51516.990653606896</v>
      </c>
      <c r="V21" s="17">
        <v>77037.263628183937</v>
      </c>
      <c r="W21" s="17">
        <v>79235.585969345149</v>
      </c>
      <c r="X21" s="17">
        <v>246382.01050267997</v>
      </c>
      <c r="Y21" s="17">
        <v>235620.15948870222</v>
      </c>
      <c r="Z21" s="17">
        <v>50169.361358330512</v>
      </c>
      <c r="AA21" s="17">
        <v>44872.807355765639</v>
      </c>
      <c r="AB21" s="17">
        <v>64104.792014068575</v>
      </c>
      <c r="AC21" s="17">
        <v>56620.872882796786</v>
      </c>
      <c r="AD21" s="17">
        <v>55758.040040233704</v>
      </c>
      <c r="AE21" s="17">
        <v>28680.745782089991</v>
      </c>
      <c r="AF21" s="17">
        <v>24026.009839999995</v>
      </c>
      <c r="AG21" s="91">
        <v>22514.234999999997</v>
      </c>
      <c r="AH21" s="5">
        <v>18394</v>
      </c>
    </row>
    <row r="22" spans="1:34" x14ac:dyDescent="0.25">
      <c r="A22" s="15" t="s">
        <v>47</v>
      </c>
      <c r="B22" s="52" t="s">
        <v>3</v>
      </c>
      <c r="C22" s="52" t="s">
        <v>3</v>
      </c>
      <c r="D22" s="52" t="s">
        <v>3</v>
      </c>
      <c r="E22" s="52" t="s">
        <v>3</v>
      </c>
      <c r="F22" s="52" t="s">
        <v>3</v>
      </c>
      <c r="G22" s="52" t="s">
        <v>3</v>
      </c>
      <c r="H22" s="52" t="s">
        <v>3</v>
      </c>
      <c r="I22" s="52" t="s">
        <v>3</v>
      </c>
      <c r="J22" s="52" t="s">
        <v>3</v>
      </c>
      <c r="K22" s="52" t="s">
        <v>3</v>
      </c>
      <c r="L22" s="52" t="s">
        <v>3</v>
      </c>
      <c r="M22" s="52" t="s">
        <v>3</v>
      </c>
      <c r="N22" s="52" t="s">
        <v>3</v>
      </c>
      <c r="O22" s="52" t="s">
        <v>3</v>
      </c>
      <c r="P22" s="126">
        <v>21795</v>
      </c>
      <c r="Q22" s="125">
        <v>18394</v>
      </c>
      <c r="S22" s="401" t="s">
        <v>3</v>
      </c>
      <c r="T22" s="52" t="s">
        <v>3</v>
      </c>
      <c r="U22" s="52" t="s">
        <v>3</v>
      </c>
      <c r="V22" s="52" t="s">
        <v>3</v>
      </c>
      <c r="W22" s="52" t="s">
        <v>3</v>
      </c>
      <c r="X22" s="52" t="s">
        <v>3</v>
      </c>
      <c r="Y22" s="52" t="s">
        <v>3</v>
      </c>
      <c r="Z22" s="52" t="s">
        <v>3</v>
      </c>
      <c r="AA22" s="52" t="s">
        <v>3</v>
      </c>
      <c r="AB22" s="52" t="s">
        <v>3</v>
      </c>
      <c r="AC22" s="52" t="s">
        <v>3</v>
      </c>
      <c r="AD22" s="52" t="s">
        <v>3</v>
      </c>
      <c r="AE22" s="52" t="s">
        <v>3</v>
      </c>
      <c r="AF22" s="52" t="s">
        <v>3</v>
      </c>
      <c r="AG22" s="126">
        <v>22514.234999999997</v>
      </c>
      <c r="AH22" s="125">
        <v>18394</v>
      </c>
    </row>
    <row r="23" spans="1:34" x14ac:dyDescent="0.25">
      <c r="A23" s="12" t="s">
        <v>46</v>
      </c>
      <c r="B23" s="122" t="s">
        <v>3</v>
      </c>
      <c r="C23" s="122" t="s">
        <v>3</v>
      </c>
      <c r="D23" s="122" t="s">
        <v>3</v>
      </c>
      <c r="E23" s="122" t="s">
        <v>3</v>
      </c>
      <c r="F23" s="122" t="s">
        <v>3</v>
      </c>
      <c r="G23" s="122" t="s">
        <v>3</v>
      </c>
      <c r="H23" s="122" t="s">
        <v>3</v>
      </c>
      <c r="I23" s="122" t="s">
        <v>3</v>
      </c>
      <c r="J23" s="122" t="s">
        <v>3</v>
      </c>
      <c r="K23" s="122" t="s">
        <v>3</v>
      </c>
      <c r="L23" s="122" t="s">
        <v>3</v>
      </c>
      <c r="M23" s="122" t="s">
        <v>3</v>
      </c>
      <c r="N23" s="122" t="s">
        <v>3</v>
      </c>
      <c r="O23" s="122" t="s">
        <v>3</v>
      </c>
      <c r="P23" s="124" t="s">
        <v>3</v>
      </c>
      <c r="Q23" s="123" t="s">
        <v>3</v>
      </c>
      <c r="S23" s="427" t="s">
        <v>3</v>
      </c>
      <c r="T23" s="122" t="s">
        <v>3</v>
      </c>
      <c r="U23" s="122" t="s">
        <v>3</v>
      </c>
      <c r="V23" s="122" t="s">
        <v>3</v>
      </c>
      <c r="W23" s="122" t="s">
        <v>3</v>
      </c>
      <c r="X23" s="122" t="s">
        <v>3</v>
      </c>
      <c r="Y23" s="122" t="s">
        <v>3</v>
      </c>
      <c r="Z23" s="122" t="s">
        <v>3</v>
      </c>
      <c r="AA23" s="122" t="s">
        <v>3</v>
      </c>
      <c r="AB23" s="122" t="s">
        <v>3</v>
      </c>
      <c r="AC23" s="122" t="s">
        <v>3</v>
      </c>
      <c r="AD23" s="122" t="s">
        <v>3</v>
      </c>
      <c r="AE23" s="122" t="s">
        <v>3</v>
      </c>
      <c r="AF23" s="122" t="s">
        <v>3</v>
      </c>
      <c r="AG23" s="124" t="s">
        <v>3</v>
      </c>
      <c r="AH23" s="123" t="s">
        <v>3</v>
      </c>
    </row>
    <row r="24" spans="1:34" ht="15.75" x14ac:dyDescent="0.25">
      <c r="A24" s="32" t="s">
        <v>45</v>
      </c>
      <c r="B24" s="17">
        <v>320246</v>
      </c>
      <c r="C24" s="17">
        <v>128254</v>
      </c>
      <c r="D24" s="17">
        <v>154552</v>
      </c>
      <c r="E24" s="17">
        <v>139112</v>
      </c>
      <c r="F24" s="17">
        <v>135846</v>
      </c>
      <c r="G24" s="17">
        <v>143544</v>
      </c>
      <c r="H24" s="17">
        <v>136485</v>
      </c>
      <c r="I24" s="17">
        <v>110863</v>
      </c>
      <c r="J24" s="17">
        <v>106891</v>
      </c>
      <c r="K24" s="17">
        <v>100115</v>
      </c>
      <c r="L24" s="17">
        <v>147617</v>
      </c>
      <c r="M24" s="17">
        <v>115949</v>
      </c>
      <c r="N24" s="17">
        <v>122871</v>
      </c>
      <c r="O24" s="17">
        <v>101479</v>
      </c>
      <c r="P24" s="91">
        <v>67673</v>
      </c>
      <c r="Q24" s="5">
        <v>83361</v>
      </c>
      <c r="S24" s="418">
        <v>404847.72726971109</v>
      </c>
      <c r="T24" s="17">
        <v>156501.73445708476</v>
      </c>
      <c r="U24" s="17">
        <v>183098.86028506965</v>
      </c>
      <c r="V24" s="17">
        <v>161259.27769601284</v>
      </c>
      <c r="W24" s="17">
        <v>155452.43366153003</v>
      </c>
      <c r="X24" s="17">
        <v>161674.67870280816</v>
      </c>
      <c r="Y24" s="17">
        <v>152959.2779203851</v>
      </c>
      <c r="Z24" s="17">
        <v>123749.60303189667</v>
      </c>
      <c r="AA24" s="17">
        <v>118722.29031620863</v>
      </c>
      <c r="AB24" s="17">
        <v>110643.06960586975</v>
      </c>
      <c r="AC24" s="17">
        <v>161205.89786182329</v>
      </c>
      <c r="AD24" s="17">
        <v>124261.72416054927</v>
      </c>
      <c r="AE24" s="17">
        <v>129990.11121324897</v>
      </c>
      <c r="AF24" s="17">
        <v>106190.56849099998</v>
      </c>
      <c r="AG24" s="91">
        <v>69906.208999999988</v>
      </c>
      <c r="AH24" s="5">
        <v>83361</v>
      </c>
    </row>
    <row r="25" spans="1:34" ht="15.75" x14ac:dyDescent="0.25">
      <c r="A25" s="12" t="s">
        <v>44</v>
      </c>
      <c r="B25" s="122" t="s">
        <v>3</v>
      </c>
      <c r="C25" s="122" t="s">
        <v>3</v>
      </c>
      <c r="D25" s="122" t="s">
        <v>3</v>
      </c>
      <c r="E25" s="122" t="s">
        <v>3</v>
      </c>
      <c r="F25" s="122" t="s">
        <v>3</v>
      </c>
      <c r="G25" s="122" t="s">
        <v>3</v>
      </c>
      <c r="H25" s="122" t="s">
        <v>3</v>
      </c>
      <c r="I25" s="122" t="s">
        <v>3</v>
      </c>
      <c r="J25" s="122" t="s">
        <v>3</v>
      </c>
      <c r="K25" s="122" t="s">
        <v>3</v>
      </c>
      <c r="L25" s="122" t="s">
        <v>3</v>
      </c>
      <c r="M25" s="122" t="s">
        <v>3</v>
      </c>
      <c r="N25" s="122" t="s">
        <v>3</v>
      </c>
      <c r="O25" s="122" t="s">
        <v>3</v>
      </c>
      <c r="P25" s="71" t="s">
        <v>3</v>
      </c>
      <c r="Q25" s="83"/>
      <c r="S25" s="427" t="s">
        <v>3</v>
      </c>
      <c r="T25" s="122" t="s">
        <v>3</v>
      </c>
      <c r="U25" s="122" t="s">
        <v>3</v>
      </c>
      <c r="V25" s="122" t="s">
        <v>3</v>
      </c>
      <c r="W25" s="122" t="s">
        <v>3</v>
      </c>
      <c r="X25" s="122" t="s">
        <v>3</v>
      </c>
      <c r="Y25" s="122" t="s">
        <v>3</v>
      </c>
      <c r="Z25" s="122" t="s">
        <v>3</v>
      </c>
      <c r="AA25" s="122" t="s">
        <v>3</v>
      </c>
      <c r="AB25" s="122" t="s">
        <v>3</v>
      </c>
      <c r="AC25" s="122" t="s">
        <v>3</v>
      </c>
      <c r="AD25" s="122" t="s">
        <v>3</v>
      </c>
      <c r="AE25" s="122" t="s">
        <v>3</v>
      </c>
      <c r="AF25" s="122" t="s">
        <v>3</v>
      </c>
      <c r="AG25" s="122" t="s">
        <v>3</v>
      </c>
      <c r="AH25" s="83">
        <v>0</v>
      </c>
    </row>
    <row r="26" spans="1:34" ht="15.75" x14ac:dyDescent="0.25">
      <c r="A26" s="15" t="s">
        <v>43</v>
      </c>
      <c r="B26" s="51">
        <v>320246</v>
      </c>
      <c r="C26" s="51">
        <v>128254</v>
      </c>
      <c r="D26" s="51">
        <v>154552</v>
      </c>
      <c r="E26" s="51">
        <v>139112</v>
      </c>
      <c r="F26" s="51">
        <v>135846</v>
      </c>
      <c r="G26" s="51">
        <v>143544</v>
      </c>
      <c r="H26" s="51">
        <v>136485</v>
      </c>
      <c r="I26" s="51">
        <v>110863</v>
      </c>
      <c r="J26" s="51">
        <v>106891</v>
      </c>
      <c r="K26" s="51">
        <v>100115</v>
      </c>
      <c r="L26" s="51">
        <v>147617</v>
      </c>
      <c r="M26" s="51">
        <v>115949</v>
      </c>
      <c r="N26" s="51">
        <v>122871</v>
      </c>
      <c r="O26" s="51">
        <v>101479</v>
      </c>
      <c r="P26" s="96">
        <v>67673</v>
      </c>
      <c r="Q26" s="121">
        <v>83361</v>
      </c>
      <c r="S26" s="428">
        <v>404847.72726971109</v>
      </c>
      <c r="T26" s="51">
        <v>156501.73445708476</v>
      </c>
      <c r="U26" s="51">
        <v>183098.86028506965</v>
      </c>
      <c r="V26" s="51">
        <v>161259.27769601284</v>
      </c>
      <c r="W26" s="51">
        <v>155452.43366153003</v>
      </c>
      <c r="X26" s="51">
        <v>161674.67870280816</v>
      </c>
      <c r="Y26" s="51">
        <v>152959.2779203851</v>
      </c>
      <c r="Z26" s="51">
        <v>123749.60303189667</v>
      </c>
      <c r="AA26" s="51">
        <v>118722.29031620863</v>
      </c>
      <c r="AB26" s="51">
        <v>110643.06960586975</v>
      </c>
      <c r="AC26" s="51">
        <v>161205.89786182329</v>
      </c>
      <c r="AD26" s="51">
        <v>124261.72416054927</v>
      </c>
      <c r="AE26" s="51">
        <v>129990.11121324897</v>
      </c>
      <c r="AF26" s="51">
        <v>106190.56849099998</v>
      </c>
      <c r="AG26" s="96">
        <v>69906.208999999988</v>
      </c>
      <c r="AH26" s="121">
        <v>83361</v>
      </c>
    </row>
    <row r="27" spans="1:34" ht="15.75" x14ac:dyDescent="0.25">
      <c r="A27" s="32" t="s">
        <v>42</v>
      </c>
      <c r="B27" s="89">
        <v>1042348</v>
      </c>
      <c r="C27" s="89">
        <v>1309038</v>
      </c>
      <c r="D27" s="89">
        <v>1460030</v>
      </c>
      <c r="E27" s="89">
        <v>1625150</v>
      </c>
      <c r="F27" s="89">
        <v>1756982</v>
      </c>
      <c r="G27" s="89">
        <v>1752507</v>
      </c>
      <c r="H27" s="89">
        <v>1795332</v>
      </c>
      <c r="I27" s="89">
        <v>1815556</v>
      </c>
      <c r="J27" s="89">
        <v>1792590</v>
      </c>
      <c r="K27" s="89">
        <v>1808993</v>
      </c>
      <c r="L27" s="89">
        <v>1837742</v>
      </c>
      <c r="M27" s="89">
        <v>1892789</v>
      </c>
      <c r="N27" s="89">
        <v>1904118</v>
      </c>
      <c r="O27" s="89">
        <v>1933752</v>
      </c>
      <c r="P27" s="120">
        <v>1936696</v>
      </c>
      <c r="Q27" s="89">
        <v>1974729</v>
      </c>
      <c r="S27" s="429">
        <v>1317712.692193279</v>
      </c>
      <c r="T27" s="89">
        <v>1597351.4858814017</v>
      </c>
      <c r="U27" s="89">
        <v>1729707.9881335099</v>
      </c>
      <c r="V27" s="89">
        <v>1883881.4419149696</v>
      </c>
      <c r="W27" s="89">
        <v>2010564.3728891711</v>
      </c>
      <c r="X27" s="89">
        <v>1973861.7159158324</v>
      </c>
      <c r="Y27" s="89">
        <v>2012035.6548145276</v>
      </c>
      <c r="Z27" s="89">
        <v>2026594.3938210059</v>
      </c>
      <c r="AA27" s="89">
        <v>1991003.8300505416</v>
      </c>
      <c r="AB27" s="89">
        <v>1999226.2739402801</v>
      </c>
      <c r="AC27" s="89">
        <v>2006915.5256398846</v>
      </c>
      <c r="AD27" s="89">
        <v>2028488.5994025122</v>
      </c>
      <c r="AE27" s="89">
        <v>2014442.0618628415</v>
      </c>
      <c r="AF27" s="89">
        <v>2023534.1716079996</v>
      </c>
      <c r="AG27" s="120">
        <v>2000606.9679999999</v>
      </c>
      <c r="AH27" s="89">
        <v>1974729</v>
      </c>
    </row>
    <row r="28" spans="1:34" ht="15.75" x14ac:dyDescent="0.25">
      <c r="A28" s="12" t="s">
        <v>41</v>
      </c>
      <c r="B28" s="42">
        <v>1042348</v>
      </c>
      <c r="C28" s="42">
        <v>1309038</v>
      </c>
      <c r="D28" s="42">
        <v>1460030</v>
      </c>
      <c r="E28" s="42">
        <v>1625150</v>
      </c>
      <c r="F28" s="42">
        <v>1756982</v>
      </c>
      <c r="G28" s="42">
        <v>1752507</v>
      </c>
      <c r="H28" s="42">
        <v>1795332</v>
      </c>
      <c r="I28" s="42">
        <v>1815556</v>
      </c>
      <c r="J28" s="42">
        <v>1792590</v>
      </c>
      <c r="K28" s="42">
        <v>1808993</v>
      </c>
      <c r="L28" s="42">
        <v>1837742</v>
      </c>
      <c r="M28" s="42">
        <v>1892789</v>
      </c>
      <c r="N28" s="42">
        <v>1904118</v>
      </c>
      <c r="O28" s="42">
        <v>1933752</v>
      </c>
      <c r="P28" s="109">
        <v>1936696</v>
      </c>
      <c r="Q28" s="119">
        <v>1974729</v>
      </c>
      <c r="S28" s="430">
        <v>1317712.692193279</v>
      </c>
      <c r="T28" s="42">
        <v>1597351.4858814017</v>
      </c>
      <c r="U28" s="42">
        <v>1729707.9881335099</v>
      </c>
      <c r="V28" s="42">
        <v>1883881.4419149696</v>
      </c>
      <c r="W28" s="42">
        <v>2010564.3728891711</v>
      </c>
      <c r="X28" s="42">
        <v>1973861.7159158324</v>
      </c>
      <c r="Y28" s="42">
        <v>2012035.6548145276</v>
      </c>
      <c r="Z28" s="42">
        <v>2026594.3938210059</v>
      </c>
      <c r="AA28" s="42">
        <v>1991003.8300505416</v>
      </c>
      <c r="AB28" s="42">
        <v>1999226.2739402801</v>
      </c>
      <c r="AC28" s="42">
        <v>2006915.5256398846</v>
      </c>
      <c r="AD28" s="42">
        <v>2028488.5994025122</v>
      </c>
      <c r="AE28" s="42">
        <v>2014442.0618628415</v>
      </c>
      <c r="AF28" s="42">
        <v>2023534.1716079996</v>
      </c>
      <c r="AG28" s="109">
        <v>2000606.9679999999</v>
      </c>
      <c r="AH28" s="119">
        <v>1974729</v>
      </c>
    </row>
    <row r="29" spans="1:34" ht="15.75" x14ac:dyDescent="0.25">
      <c r="A29" s="32" t="s">
        <v>40</v>
      </c>
      <c r="B29" s="17">
        <v>421200</v>
      </c>
      <c r="C29" s="17">
        <v>478272</v>
      </c>
      <c r="D29" s="17">
        <v>578797</v>
      </c>
      <c r="E29" s="17">
        <v>470100</v>
      </c>
      <c r="F29" s="17">
        <v>456900</v>
      </c>
      <c r="G29" s="17">
        <v>429300</v>
      </c>
      <c r="H29" s="17">
        <v>410900</v>
      </c>
      <c r="I29" s="17">
        <v>405200</v>
      </c>
      <c r="J29" s="17">
        <v>400200</v>
      </c>
      <c r="K29" s="17">
        <v>392600</v>
      </c>
      <c r="L29" s="17">
        <v>383600</v>
      </c>
      <c r="M29" s="17">
        <v>381191</v>
      </c>
      <c r="N29" s="17">
        <v>376804</v>
      </c>
      <c r="O29" s="17">
        <v>373334</v>
      </c>
      <c r="P29" s="118">
        <v>365308</v>
      </c>
      <c r="Q29" s="87">
        <v>365400</v>
      </c>
      <c r="S29" s="418">
        <v>532471.48356576602</v>
      </c>
      <c r="T29" s="17">
        <v>583610.62845805078</v>
      </c>
      <c r="U29" s="17">
        <v>685704.94743786845</v>
      </c>
      <c r="V29" s="17">
        <v>544942.10740191815</v>
      </c>
      <c r="W29" s="17">
        <v>522843.638678747</v>
      </c>
      <c r="X29" s="17">
        <v>483523.79456553771</v>
      </c>
      <c r="Y29" s="17">
        <v>460497.25096154324</v>
      </c>
      <c r="Z29" s="17">
        <v>452300.03832229442</v>
      </c>
      <c r="AA29" s="17">
        <v>444496.36156969902</v>
      </c>
      <c r="AB29" s="17">
        <v>433885.7226915494</v>
      </c>
      <c r="AC29" s="17">
        <v>418912.33678909211</v>
      </c>
      <c r="AD29" s="17">
        <v>408519.70171785814</v>
      </c>
      <c r="AE29" s="17">
        <v>398635.91787807591</v>
      </c>
      <c r="AF29" s="17">
        <v>390667.52428599994</v>
      </c>
      <c r="AG29" s="118">
        <v>377363.16399999999</v>
      </c>
      <c r="AH29" s="87">
        <v>365400</v>
      </c>
    </row>
    <row r="30" spans="1:34" ht="15.75" x14ac:dyDescent="0.25">
      <c r="A30" s="12" t="s">
        <v>39</v>
      </c>
      <c r="B30" s="16">
        <v>4300</v>
      </c>
      <c r="C30" s="16" t="s">
        <v>3</v>
      </c>
      <c r="D30" s="16" t="s">
        <v>3</v>
      </c>
      <c r="E30" s="16" t="s">
        <v>3</v>
      </c>
      <c r="F30" s="16" t="s">
        <v>3</v>
      </c>
      <c r="G30" s="16" t="s">
        <v>3</v>
      </c>
      <c r="H30" s="16" t="s">
        <v>3</v>
      </c>
      <c r="I30" s="16" t="s">
        <v>3</v>
      </c>
      <c r="J30" s="16" t="s">
        <v>3</v>
      </c>
      <c r="K30" s="16" t="s">
        <v>3</v>
      </c>
      <c r="L30" s="16" t="s">
        <v>3</v>
      </c>
      <c r="M30" s="16" t="s">
        <v>3</v>
      </c>
      <c r="N30" s="16" t="s">
        <v>3</v>
      </c>
      <c r="O30" s="16" t="s">
        <v>3</v>
      </c>
      <c r="P30" s="16" t="s">
        <v>3</v>
      </c>
      <c r="Q30" s="83" t="s">
        <v>3</v>
      </c>
      <c r="S30" s="413">
        <v>5435.9624390617146</v>
      </c>
      <c r="T30" s="16" t="s">
        <v>3</v>
      </c>
      <c r="U30" s="16" t="s">
        <v>3</v>
      </c>
      <c r="V30" s="16" t="s">
        <v>3</v>
      </c>
      <c r="W30" s="16" t="s">
        <v>3</v>
      </c>
      <c r="X30" s="16" t="s">
        <v>3</v>
      </c>
      <c r="Y30" s="16" t="s">
        <v>3</v>
      </c>
      <c r="Z30" s="16" t="s">
        <v>3</v>
      </c>
      <c r="AA30" s="16" t="s">
        <v>3</v>
      </c>
      <c r="AB30" s="16" t="s">
        <v>3</v>
      </c>
      <c r="AC30" s="16" t="s">
        <v>3</v>
      </c>
      <c r="AD30" s="16" t="s">
        <v>3</v>
      </c>
      <c r="AE30" s="16" t="s">
        <v>3</v>
      </c>
      <c r="AF30" s="16" t="s">
        <v>3</v>
      </c>
      <c r="AG30" s="16" t="s">
        <v>3</v>
      </c>
      <c r="AH30" s="425" t="s">
        <v>3</v>
      </c>
    </row>
    <row r="31" spans="1:34" ht="15.75" x14ac:dyDescent="0.25">
      <c r="A31" s="15" t="s">
        <v>38</v>
      </c>
      <c r="B31" s="14">
        <v>416900</v>
      </c>
      <c r="C31" s="14">
        <v>478272</v>
      </c>
      <c r="D31" s="14">
        <v>578797</v>
      </c>
      <c r="E31" s="14">
        <v>470100</v>
      </c>
      <c r="F31" s="14">
        <v>456900</v>
      </c>
      <c r="G31" s="14">
        <v>429300</v>
      </c>
      <c r="H31" s="14">
        <v>410900</v>
      </c>
      <c r="I31" s="14">
        <v>405200</v>
      </c>
      <c r="J31" s="14">
        <v>400200</v>
      </c>
      <c r="K31" s="14">
        <v>392600</v>
      </c>
      <c r="L31" s="14">
        <v>383600</v>
      </c>
      <c r="M31" s="14">
        <v>381191</v>
      </c>
      <c r="N31" s="14">
        <v>376804</v>
      </c>
      <c r="O31" s="14">
        <v>373334</v>
      </c>
      <c r="P31" s="14">
        <v>365308</v>
      </c>
      <c r="Q31" s="117">
        <v>365400</v>
      </c>
      <c r="S31" s="404">
        <v>527035.52112670441</v>
      </c>
      <c r="T31" s="14">
        <v>583610.62845805078</v>
      </c>
      <c r="U31" s="14">
        <v>685704.94743786845</v>
      </c>
      <c r="V31" s="14">
        <v>544942.10740191815</v>
      </c>
      <c r="W31" s="14">
        <v>522843.638678747</v>
      </c>
      <c r="X31" s="14">
        <v>483523.79456553771</v>
      </c>
      <c r="Y31" s="14">
        <v>460497.25096154324</v>
      </c>
      <c r="Z31" s="14">
        <v>452300.03832229442</v>
      </c>
      <c r="AA31" s="14">
        <v>444496.36156969902</v>
      </c>
      <c r="AB31" s="14">
        <v>433885.7226915494</v>
      </c>
      <c r="AC31" s="14">
        <v>418912.33678909211</v>
      </c>
      <c r="AD31" s="14">
        <v>408519.70171785814</v>
      </c>
      <c r="AE31" s="14">
        <v>398635.91787807591</v>
      </c>
      <c r="AF31" s="14">
        <v>390667.52428599994</v>
      </c>
      <c r="AG31" s="14">
        <v>377363.16399999999</v>
      </c>
      <c r="AH31" s="117">
        <v>365400</v>
      </c>
    </row>
    <row r="32" spans="1:34" ht="15.75" x14ac:dyDescent="0.25">
      <c r="A32" s="47" t="s">
        <v>37</v>
      </c>
      <c r="B32" s="37">
        <v>213547</v>
      </c>
      <c r="C32" s="37">
        <v>256134</v>
      </c>
      <c r="D32" s="37">
        <v>332131</v>
      </c>
      <c r="E32" s="37">
        <v>248707</v>
      </c>
      <c r="F32" s="37">
        <v>243308</v>
      </c>
      <c r="G32" s="37">
        <v>228663</v>
      </c>
      <c r="H32" s="37">
        <v>218263</v>
      </c>
      <c r="I32" s="37">
        <v>215318</v>
      </c>
      <c r="J32" s="37">
        <v>207153</v>
      </c>
      <c r="K32" s="37">
        <v>203178</v>
      </c>
      <c r="L32" s="37">
        <v>199153</v>
      </c>
      <c r="M32" s="37">
        <v>197838</v>
      </c>
      <c r="N32" s="37">
        <v>188402</v>
      </c>
      <c r="O32" s="37">
        <v>186667</v>
      </c>
      <c r="P32" s="37">
        <v>182654</v>
      </c>
      <c r="Q32" s="116">
        <v>186200</v>
      </c>
      <c r="S32" s="419">
        <v>269961.27231960744</v>
      </c>
      <c r="T32" s="37">
        <v>312547.09602375713</v>
      </c>
      <c r="U32" s="37">
        <v>393477.97223808471</v>
      </c>
      <c r="V32" s="37">
        <v>288302.31164775335</v>
      </c>
      <c r="W32" s="37">
        <v>278424.25046979333</v>
      </c>
      <c r="X32" s="37">
        <v>257544.84378462509</v>
      </c>
      <c r="Y32" s="37">
        <v>244608.20512684184</v>
      </c>
      <c r="Z32" s="37">
        <v>240346.3466226056</v>
      </c>
      <c r="AA32" s="37">
        <v>230081.84604759584</v>
      </c>
      <c r="AB32" s="37">
        <v>224544.15019109429</v>
      </c>
      <c r="AC32" s="37">
        <v>217486.04955307106</v>
      </c>
      <c r="AD32" s="37">
        <v>212021.58694317972</v>
      </c>
      <c r="AE32" s="37">
        <v>199317.95893903796</v>
      </c>
      <c r="AF32" s="37">
        <v>195333.76214299997</v>
      </c>
      <c r="AG32" s="37">
        <v>188681.58199999999</v>
      </c>
      <c r="AH32" s="116">
        <v>186200</v>
      </c>
    </row>
    <row r="33" spans="1:34" ht="15.75" x14ac:dyDescent="0.25">
      <c r="A33" s="115" t="s">
        <v>36</v>
      </c>
      <c r="B33" s="87" t="s">
        <v>3</v>
      </c>
      <c r="C33" s="87" t="s">
        <v>3</v>
      </c>
      <c r="D33" s="87" t="s">
        <v>3</v>
      </c>
      <c r="E33" s="87" t="s">
        <v>3</v>
      </c>
      <c r="F33" s="87" t="s">
        <v>3</v>
      </c>
      <c r="G33" s="87" t="s">
        <v>3</v>
      </c>
      <c r="H33" s="87" t="s">
        <v>3</v>
      </c>
      <c r="I33" s="87" t="s">
        <v>3</v>
      </c>
      <c r="J33" s="87" t="s">
        <v>3</v>
      </c>
      <c r="K33" s="87" t="s">
        <v>3</v>
      </c>
      <c r="L33" s="87" t="s">
        <v>3</v>
      </c>
      <c r="M33" s="87" t="s">
        <v>3</v>
      </c>
      <c r="N33" s="87" t="s">
        <v>3</v>
      </c>
      <c r="O33" s="87" t="s">
        <v>3</v>
      </c>
      <c r="P33" s="114">
        <v>44125</v>
      </c>
      <c r="Q33" s="87">
        <v>18093</v>
      </c>
      <c r="S33" s="87" t="s">
        <v>3</v>
      </c>
      <c r="T33" s="87" t="s">
        <v>3</v>
      </c>
      <c r="U33" s="87" t="s">
        <v>3</v>
      </c>
      <c r="V33" s="87" t="s">
        <v>3</v>
      </c>
      <c r="W33" s="87" t="s">
        <v>3</v>
      </c>
      <c r="X33" s="87" t="s">
        <v>3</v>
      </c>
      <c r="Y33" s="87" t="s">
        <v>3</v>
      </c>
      <c r="Z33" s="87" t="s">
        <v>3</v>
      </c>
      <c r="AA33" s="87" t="s">
        <v>3</v>
      </c>
      <c r="AB33" s="87" t="s">
        <v>3</v>
      </c>
      <c r="AC33" s="87" t="s">
        <v>3</v>
      </c>
      <c r="AD33" s="87" t="s">
        <v>3</v>
      </c>
      <c r="AE33" s="87" t="s">
        <v>3</v>
      </c>
      <c r="AF33" s="87" t="s">
        <v>3</v>
      </c>
      <c r="AG33" s="114">
        <v>45581.125</v>
      </c>
      <c r="AH33" s="87">
        <v>18093</v>
      </c>
    </row>
    <row r="34" spans="1:34" ht="15.75" x14ac:dyDescent="0.25">
      <c r="A34" s="46" t="s">
        <v>35</v>
      </c>
      <c r="B34" s="45" t="s">
        <v>3</v>
      </c>
      <c r="C34" s="45" t="s">
        <v>3</v>
      </c>
      <c r="D34" s="45" t="s">
        <v>3</v>
      </c>
      <c r="E34" s="45" t="s">
        <v>3</v>
      </c>
      <c r="F34" s="45" t="s">
        <v>3</v>
      </c>
      <c r="G34" s="45" t="s">
        <v>3</v>
      </c>
      <c r="H34" s="45" t="s">
        <v>3</v>
      </c>
      <c r="I34" s="45" t="s">
        <v>3</v>
      </c>
      <c r="J34" s="45" t="s">
        <v>3</v>
      </c>
      <c r="K34" s="45" t="s">
        <v>3</v>
      </c>
      <c r="L34" s="45" t="s">
        <v>3</v>
      </c>
      <c r="M34" s="45" t="s">
        <v>3</v>
      </c>
      <c r="N34" s="45" t="s">
        <v>3</v>
      </c>
      <c r="O34" s="45" t="s">
        <v>3</v>
      </c>
      <c r="P34" s="113">
        <v>18603</v>
      </c>
      <c r="Q34" s="106">
        <v>18992</v>
      </c>
      <c r="S34" s="414" t="s">
        <v>3</v>
      </c>
      <c r="T34" s="45" t="s">
        <v>3</v>
      </c>
      <c r="U34" s="45" t="s">
        <v>3</v>
      </c>
      <c r="V34" s="45" t="s">
        <v>3</v>
      </c>
      <c r="W34" s="45" t="s">
        <v>3</v>
      </c>
      <c r="X34" s="45" t="s">
        <v>3</v>
      </c>
      <c r="Y34" s="45" t="s">
        <v>3</v>
      </c>
      <c r="Z34" s="45" t="s">
        <v>3</v>
      </c>
      <c r="AA34" s="45" t="s">
        <v>3</v>
      </c>
      <c r="AB34" s="45" t="s">
        <v>3</v>
      </c>
      <c r="AC34" s="45" t="s">
        <v>3</v>
      </c>
      <c r="AD34" s="45" t="s">
        <v>3</v>
      </c>
      <c r="AE34" s="45" t="s">
        <v>3</v>
      </c>
      <c r="AF34" s="45" t="s">
        <v>3</v>
      </c>
      <c r="AG34" s="113">
        <v>19216.898999999998</v>
      </c>
      <c r="AH34" s="106">
        <v>18992</v>
      </c>
    </row>
    <row r="35" spans="1:34" ht="15.75" x14ac:dyDescent="0.25">
      <c r="A35" s="15" t="s">
        <v>34</v>
      </c>
      <c r="B35" s="44" t="s">
        <v>3</v>
      </c>
      <c r="C35" s="44" t="s">
        <v>3</v>
      </c>
      <c r="D35" s="44" t="s">
        <v>3</v>
      </c>
      <c r="E35" s="44" t="s">
        <v>3</v>
      </c>
      <c r="F35" s="44" t="s">
        <v>3</v>
      </c>
      <c r="G35" s="44" t="s">
        <v>3</v>
      </c>
      <c r="H35" s="44" t="s">
        <v>3</v>
      </c>
      <c r="I35" s="44" t="s">
        <v>3</v>
      </c>
      <c r="J35" s="44" t="s">
        <v>3</v>
      </c>
      <c r="K35" s="44" t="s">
        <v>3</v>
      </c>
      <c r="L35" s="44" t="s">
        <v>3</v>
      </c>
      <c r="M35" s="44" t="s">
        <v>3</v>
      </c>
      <c r="N35" s="44" t="s">
        <v>3</v>
      </c>
      <c r="O35" s="44" t="s">
        <v>3</v>
      </c>
      <c r="P35" s="112">
        <v>25522</v>
      </c>
      <c r="Q35" s="33">
        <v>-889</v>
      </c>
      <c r="S35" s="415" t="s">
        <v>3</v>
      </c>
      <c r="T35" s="44" t="s">
        <v>3</v>
      </c>
      <c r="U35" s="44" t="s">
        <v>3</v>
      </c>
      <c r="V35" s="44" t="s">
        <v>3</v>
      </c>
      <c r="W35" s="44" t="s">
        <v>3</v>
      </c>
      <c r="X35" s="44" t="s">
        <v>3</v>
      </c>
      <c r="Y35" s="44" t="s">
        <v>3</v>
      </c>
      <c r="Z35" s="44" t="s">
        <v>3</v>
      </c>
      <c r="AA35" s="44" t="s">
        <v>3</v>
      </c>
      <c r="AB35" s="44" t="s">
        <v>3</v>
      </c>
      <c r="AC35" s="44" t="s">
        <v>3</v>
      </c>
      <c r="AD35" s="44" t="s">
        <v>3</v>
      </c>
      <c r="AE35" s="44" t="s">
        <v>3</v>
      </c>
      <c r="AF35" s="44" t="s">
        <v>3</v>
      </c>
      <c r="AG35" s="112">
        <v>26364.225999999999</v>
      </c>
      <c r="AH35" s="33">
        <v>-889</v>
      </c>
    </row>
    <row r="36" spans="1:34" ht="15.75" x14ac:dyDescent="0.25">
      <c r="A36" s="9" t="s">
        <v>33</v>
      </c>
      <c r="B36" s="29">
        <v>1129495</v>
      </c>
      <c r="C36" s="28">
        <v>1330228</v>
      </c>
      <c r="D36" s="28">
        <v>1404544</v>
      </c>
      <c r="E36" s="28">
        <v>1519840</v>
      </c>
      <c r="F36" s="28">
        <v>1542254</v>
      </c>
      <c r="G36" s="28">
        <v>1663811</v>
      </c>
      <c r="H36" s="28">
        <v>1723836</v>
      </c>
      <c r="I36" s="28">
        <v>1744455</v>
      </c>
      <c r="J36" s="28">
        <v>1819038</v>
      </c>
      <c r="K36" s="28">
        <v>1813542</v>
      </c>
      <c r="L36" s="28">
        <v>1904258</v>
      </c>
      <c r="M36" s="28">
        <v>1955145</v>
      </c>
      <c r="N36" s="28">
        <v>2061678</v>
      </c>
      <c r="O36" s="28">
        <v>2002284</v>
      </c>
      <c r="P36" s="95">
        <v>2253880</v>
      </c>
      <c r="Q36" s="94">
        <v>2584705</v>
      </c>
      <c r="S36" s="416">
        <v>1427881.9523507003</v>
      </c>
      <c r="T36" s="28">
        <v>1623208.5488435365</v>
      </c>
      <c r="U36" s="28">
        <v>1663973.3269076613</v>
      </c>
      <c r="V36" s="28">
        <v>1761805.5999015768</v>
      </c>
      <c r="W36" s="28">
        <v>1764845.027635921</v>
      </c>
      <c r="X36" s="28">
        <v>1873962.749033035</v>
      </c>
      <c r="Y36" s="28">
        <v>1931909.8055695859</v>
      </c>
      <c r="Z36" s="28">
        <v>1947228.6854677151</v>
      </c>
      <c r="AA36" s="28">
        <v>2020379.2417716696</v>
      </c>
      <c r="AB36" s="28">
        <v>2004253.6456991285</v>
      </c>
      <c r="AC36" s="28">
        <v>2079554.6627458888</v>
      </c>
      <c r="AD36" s="28">
        <v>2095315.0840790097</v>
      </c>
      <c r="AE36" s="28">
        <v>2181131.0439884816</v>
      </c>
      <c r="AF36" s="28">
        <v>2095248.0438359997</v>
      </c>
      <c r="AG36" s="95">
        <v>2328258.04</v>
      </c>
      <c r="AH36" s="94">
        <v>2584705</v>
      </c>
    </row>
    <row r="37" spans="1:34" ht="15.75" x14ac:dyDescent="0.25">
      <c r="A37" s="6" t="s">
        <v>32</v>
      </c>
      <c r="B37" s="18">
        <v>1076596</v>
      </c>
      <c r="C37" s="18">
        <v>1283398</v>
      </c>
      <c r="D37" s="18">
        <v>1356434</v>
      </c>
      <c r="E37" s="18">
        <v>1468111</v>
      </c>
      <c r="F37" s="18">
        <v>1471448</v>
      </c>
      <c r="G37" s="18">
        <v>1568415</v>
      </c>
      <c r="H37" s="18">
        <v>1595338</v>
      </c>
      <c r="I37" s="18">
        <v>1567927</v>
      </c>
      <c r="J37" s="18">
        <v>1686609</v>
      </c>
      <c r="K37" s="18">
        <v>1680789</v>
      </c>
      <c r="L37" s="18">
        <v>1759931</v>
      </c>
      <c r="M37" s="18">
        <v>1813447</v>
      </c>
      <c r="N37" s="18">
        <v>1922391</v>
      </c>
      <c r="O37" s="18">
        <v>1884162</v>
      </c>
      <c r="P37" s="111">
        <v>2121938</v>
      </c>
      <c r="Q37" s="110">
        <v>2454702</v>
      </c>
      <c r="S37" s="417">
        <v>1361008.2367544384</v>
      </c>
      <c r="T37" s="18">
        <v>1566064.3176723819</v>
      </c>
      <c r="U37" s="18">
        <v>1606977.0656602189</v>
      </c>
      <c r="V37" s="18">
        <v>1701841.1024036107</v>
      </c>
      <c r="W37" s="18">
        <v>1683819.7120739</v>
      </c>
      <c r="X37" s="18">
        <v>1766517.5221372184</v>
      </c>
      <c r="Y37" s="18">
        <v>1787901.5900571586</v>
      </c>
      <c r="Z37" s="18">
        <v>1750181.2492264565</v>
      </c>
      <c r="AA37" s="18">
        <v>1873292.2635949736</v>
      </c>
      <c r="AB37" s="18">
        <v>1857540.3717702664</v>
      </c>
      <c r="AC37" s="18">
        <v>1921941.6261667458</v>
      </c>
      <c r="AD37" s="18">
        <v>1943458.3385262105</v>
      </c>
      <c r="AE37" s="18">
        <v>2033773.7943481284</v>
      </c>
      <c r="AF37" s="18">
        <v>1971641.7574979996</v>
      </c>
      <c r="AG37" s="111">
        <v>2191961.9539999999</v>
      </c>
      <c r="AH37" s="110">
        <v>2454702</v>
      </c>
    </row>
    <row r="38" spans="1:34" ht="15.75" x14ac:dyDescent="0.25">
      <c r="A38" s="12" t="s">
        <v>31</v>
      </c>
      <c r="B38" s="43">
        <v>619794</v>
      </c>
      <c r="C38" s="43">
        <v>816216</v>
      </c>
      <c r="D38" s="43">
        <v>865157</v>
      </c>
      <c r="E38" s="43">
        <v>899861</v>
      </c>
      <c r="F38" s="43">
        <v>913681</v>
      </c>
      <c r="G38" s="43">
        <v>995479</v>
      </c>
      <c r="H38" s="43">
        <v>969628</v>
      </c>
      <c r="I38" s="43">
        <v>930487</v>
      </c>
      <c r="J38" s="43">
        <v>964610</v>
      </c>
      <c r="K38" s="43">
        <v>997320</v>
      </c>
      <c r="L38" s="43">
        <v>986308</v>
      </c>
      <c r="M38" s="43">
        <v>912800</v>
      </c>
      <c r="N38" s="43">
        <v>904584</v>
      </c>
      <c r="O38" s="43">
        <v>814247</v>
      </c>
      <c r="P38" s="109">
        <v>869191</v>
      </c>
      <c r="Q38" s="106">
        <v>993236</v>
      </c>
      <c r="S38" s="405">
        <v>783529.51254786423</v>
      </c>
      <c r="T38" s="43">
        <v>995986.24363859126</v>
      </c>
      <c r="U38" s="43">
        <v>1024957.6884650473</v>
      </c>
      <c r="V38" s="43">
        <v>1043123.0583041852</v>
      </c>
      <c r="W38" s="43">
        <v>1045551.1022797904</v>
      </c>
      <c r="X38" s="43">
        <v>1121215.4285821265</v>
      </c>
      <c r="Y38" s="43">
        <v>1086665.9246905311</v>
      </c>
      <c r="Z38" s="43">
        <v>1038645.8681105548</v>
      </c>
      <c r="AA38" s="43">
        <v>1071378.399134801</v>
      </c>
      <c r="AB38" s="43">
        <v>1102197.934168966</v>
      </c>
      <c r="AC38" s="43">
        <v>1077102.6826740769</v>
      </c>
      <c r="AD38" s="43">
        <v>978241.31138474133</v>
      </c>
      <c r="AE38" s="43">
        <v>956995.3427718957</v>
      </c>
      <c r="AF38" s="43">
        <v>852051.67396299983</v>
      </c>
      <c r="AG38" s="109">
        <v>897874.30299999996</v>
      </c>
      <c r="AH38" s="106">
        <v>993236</v>
      </c>
    </row>
    <row r="39" spans="1:34" ht="15.75" x14ac:dyDescent="0.25">
      <c r="A39" s="15" t="s">
        <v>30</v>
      </c>
      <c r="B39" s="21">
        <v>264568</v>
      </c>
      <c r="C39" s="21">
        <v>295700</v>
      </c>
      <c r="D39" s="21">
        <v>304751</v>
      </c>
      <c r="E39" s="21">
        <v>371331</v>
      </c>
      <c r="F39" s="21">
        <v>357662</v>
      </c>
      <c r="G39" s="21">
        <v>366667</v>
      </c>
      <c r="H39" s="21">
        <v>382065</v>
      </c>
      <c r="I39" s="21">
        <v>427326</v>
      </c>
      <c r="J39" s="21">
        <v>470327</v>
      </c>
      <c r="K39" s="21">
        <v>423900</v>
      </c>
      <c r="L39" s="21">
        <v>505254</v>
      </c>
      <c r="M39" s="21">
        <v>595989</v>
      </c>
      <c r="N39" s="21">
        <v>684438</v>
      </c>
      <c r="O39" s="21">
        <v>725260</v>
      </c>
      <c r="P39" s="108">
        <v>847797</v>
      </c>
      <c r="Q39" s="33">
        <v>1027768</v>
      </c>
      <c r="S39" s="403">
        <v>334460.86292504176</v>
      </c>
      <c r="T39" s="21">
        <v>360827.44303460291</v>
      </c>
      <c r="U39" s="21">
        <v>361040.69032257918</v>
      </c>
      <c r="V39" s="21">
        <v>430448.6230241686</v>
      </c>
      <c r="W39" s="21">
        <v>409282.77850102435</v>
      </c>
      <c r="X39" s="21">
        <v>412979.77913338464</v>
      </c>
      <c r="Y39" s="21">
        <v>428181.75271020207</v>
      </c>
      <c r="Z39" s="21">
        <v>476997.94219178875</v>
      </c>
      <c r="AA39" s="21">
        <v>522385.40791602153</v>
      </c>
      <c r="AB39" s="21">
        <v>468477.22325254144</v>
      </c>
      <c r="AC39" s="21">
        <v>551765.20806057344</v>
      </c>
      <c r="AD39" s="21">
        <v>638717.20084452303</v>
      </c>
      <c r="AE39" s="21">
        <v>724094.14539292175</v>
      </c>
      <c r="AF39" s="21">
        <v>758933.09653999982</v>
      </c>
      <c r="AG39" s="108">
        <v>875774.30099999998</v>
      </c>
      <c r="AH39" s="33">
        <v>1027768</v>
      </c>
    </row>
    <row r="40" spans="1:34" ht="15.75" x14ac:dyDescent="0.25">
      <c r="A40" s="12" t="s">
        <v>29</v>
      </c>
      <c r="B40" s="43">
        <v>100176</v>
      </c>
      <c r="C40" s="43">
        <v>80944</v>
      </c>
      <c r="D40" s="43">
        <v>89985</v>
      </c>
      <c r="E40" s="43">
        <v>97943</v>
      </c>
      <c r="F40" s="43">
        <v>103863</v>
      </c>
      <c r="G40" s="43">
        <v>137920</v>
      </c>
      <c r="H40" s="43">
        <v>148576</v>
      </c>
      <c r="I40" s="43">
        <v>152153</v>
      </c>
      <c r="J40" s="43">
        <v>189763</v>
      </c>
      <c r="K40" s="43">
        <v>189407</v>
      </c>
      <c r="L40" s="43">
        <v>197289</v>
      </c>
      <c r="M40" s="43">
        <v>210532</v>
      </c>
      <c r="N40" s="43">
        <v>228127</v>
      </c>
      <c r="O40" s="43">
        <v>239113</v>
      </c>
      <c r="P40" s="43">
        <v>290616</v>
      </c>
      <c r="Q40" s="106">
        <v>317952</v>
      </c>
      <c r="S40" s="405">
        <v>126640.22634777821</v>
      </c>
      <c r="T40" s="43">
        <v>98771.784068288456</v>
      </c>
      <c r="U40" s="43">
        <v>106605.87338081676</v>
      </c>
      <c r="V40" s="43">
        <v>113535.98133432475</v>
      </c>
      <c r="W40" s="43">
        <v>118853.37895401774</v>
      </c>
      <c r="X40" s="43">
        <v>155340.32552173064</v>
      </c>
      <c r="Y40" s="43">
        <v>166509.70931823374</v>
      </c>
      <c r="Z40" s="43">
        <v>169839.11088561715</v>
      </c>
      <c r="AA40" s="43">
        <v>210767.02413930732</v>
      </c>
      <c r="AB40" s="43">
        <v>209324.99510402011</v>
      </c>
      <c r="AC40" s="43">
        <v>215450.45884458601</v>
      </c>
      <c r="AD40" s="43">
        <v>225625.65706447454</v>
      </c>
      <c r="AE40" s="43">
        <v>241344.61427631293</v>
      </c>
      <c r="AF40" s="43">
        <v>250214.77747699997</v>
      </c>
      <c r="AG40" s="43">
        <v>300206.32799999998</v>
      </c>
      <c r="AH40" s="106">
        <v>317952</v>
      </c>
    </row>
    <row r="41" spans="1:34" ht="15.75" x14ac:dyDescent="0.25">
      <c r="A41" s="15" t="s">
        <v>28</v>
      </c>
      <c r="B41" s="21">
        <v>92058</v>
      </c>
      <c r="C41" s="21">
        <v>90538</v>
      </c>
      <c r="D41" s="21">
        <v>96541</v>
      </c>
      <c r="E41" s="21">
        <v>98976</v>
      </c>
      <c r="F41" s="21">
        <v>96242</v>
      </c>
      <c r="G41" s="21">
        <v>68349</v>
      </c>
      <c r="H41" s="21">
        <v>95069</v>
      </c>
      <c r="I41" s="21">
        <v>57961</v>
      </c>
      <c r="J41" s="21">
        <v>61909</v>
      </c>
      <c r="K41" s="21">
        <v>70162</v>
      </c>
      <c r="L41" s="21">
        <v>71080</v>
      </c>
      <c r="M41" s="21">
        <v>94126</v>
      </c>
      <c r="N41" s="21">
        <v>105242</v>
      </c>
      <c r="O41" s="21">
        <v>105542</v>
      </c>
      <c r="P41" s="108">
        <v>114334</v>
      </c>
      <c r="Q41" s="33">
        <v>115746</v>
      </c>
      <c r="S41" s="403">
        <v>116377.63493375426</v>
      </c>
      <c r="T41" s="21">
        <v>110478.84693089915</v>
      </c>
      <c r="U41" s="21">
        <v>114372.81349177564</v>
      </c>
      <c r="V41" s="21">
        <v>114733.43974093224</v>
      </c>
      <c r="W41" s="21">
        <v>110132.45233906756</v>
      </c>
      <c r="X41" s="21">
        <v>76981.988899976568</v>
      </c>
      <c r="Y41" s="21">
        <v>106544.20333819167</v>
      </c>
      <c r="Z41" s="21">
        <v>64698.328038495827</v>
      </c>
      <c r="AA41" s="21">
        <v>68761.432404843814</v>
      </c>
      <c r="AB41" s="21">
        <v>77540.219244738895</v>
      </c>
      <c r="AC41" s="21">
        <v>77623.276587509565</v>
      </c>
      <c r="AD41" s="21">
        <v>100874.1692324717</v>
      </c>
      <c r="AE41" s="21">
        <v>111339.69190699798</v>
      </c>
      <c r="AF41" s="21">
        <v>110442.20951799999</v>
      </c>
      <c r="AG41" s="108">
        <v>118107.022</v>
      </c>
      <c r="AH41" s="33">
        <v>115746</v>
      </c>
    </row>
    <row r="42" spans="1:34" ht="15.75" x14ac:dyDescent="0.25">
      <c r="A42" s="12" t="s">
        <v>27</v>
      </c>
      <c r="B42" s="43">
        <v>112007</v>
      </c>
      <c r="C42" s="43">
        <v>183853</v>
      </c>
      <c r="D42" s="43">
        <v>135145</v>
      </c>
      <c r="E42" s="43">
        <v>219589</v>
      </c>
      <c r="F42" s="43">
        <v>237358</v>
      </c>
      <c r="G42" s="43">
        <v>246583</v>
      </c>
      <c r="H42" s="43">
        <v>309163</v>
      </c>
      <c r="I42" s="43">
        <v>313777</v>
      </c>
      <c r="J42" s="43">
        <v>319330</v>
      </c>
      <c r="K42" s="43">
        <v>309913</v>
      </c>
      <c r="L42" s="43">
        <v>311598</v>
      </c>
      <c r="M42" s="43">
        <v>294616</v>
      </c>
      <c r="N42" s="43">
        <v>298993</v>
      </c>
      <c r="O42" s="43">
        <v>288384</v>
      </c>
      <c r="P42" s="107">
        <v>312862</v>
      </c>
      <c r="Q42" s="106">
        <v>355672</v>
      </c>
      <c r="S42" s="405">
        <v>141596.70811906637</v>
      </c>
      <c r="T42" s="43">
        <v>224346.32358552873</v>
      </c>
      <c r="U42" s="43">
        <v>160107.24851975864</v>
      </c>
      <c r="V42" s="43">
        <v>254548.59056005062</v>
      </c>
      <c r="W42" s="43">
        <v>271615.49658461381</v>
      </c>
      <c r="X42" s="43">
        <v>277728.27355078963</v>
      </c>
      <c r="Y42" s="43">
        <v>346480.19371872378</v>
      </c>
      <c r="Z42" s="43">
        <v>350250.12123557401</v>
      </c>
      <c r="AA42" s="43">
        <v>354675.22024000995</v>
      </c>
      <c r="AB42" s="43">
        <v>342503.37742360198</v>
      </c>
      <c r="AC42" s="43">
        <v>340282.18539835123</v>
      </c>
      <c r="AD42" s="43">
        <v>315737.88584019168</v>
      </c>
      <c r="AE42" s="43">
        <v>316316.57040296693</v>
      </c>
      <c r="AF42" s="43">
        <v>301773.38073599996</v>
      </c>
      <c r="AG42" s="107">
        <v>323186.446</v>
      </c>
      <c r="AH42" s="106">
        <v>355672</v>
      </c>
    </row>
    <row r="43" spans="1:34" ht="15.75" x14ac:dyDescent="0.25">
      <c r="A43" s="32" t="s">
        <v>26</v>
      </c>
      <c r="B43" s="17">
        <v>49288</v>
      </c>
      <c r="C43" s="17">
        <v>41109</v>
      </c>
      <c r="D43" s="17">
        <v>44250</v>
      </c>
      <c r="E43" s="17">
        <v>46651</v>
      </c>
      <c r="F43" s="17">
        <v>65279</v>
      </c>
      <c r="G43" s="17">
        <v>85361</v>
      </c>
      <c r="H43" s="17">
        <v>120103</v>
      </c>
      <c r="I43" s="17">
        <v>168648</v>
      </c>
      <c r="J43" s="17">
        <v>126908</v>
      </c>
      <c r="K43" s="17">
        <v>128131</v>
      </c>
      <c r="L43" s="17">
        <v>139693</v>
      </c>
      <c r="M43" s="17">
        <v>137152</v>
      </c>
      <c r="N43" s="17">
        <v>135909</v>
      </c>
      <c r="O43" s="17">
        <v>115459</v>
      </c>
      <c r="P43" s="17">
        <v>130300</v>
      </c>
      <c r="Q43" s="17">
        <v>128441</v>
      </c>
      <c r="S43" s="418">
        <v>62308.771324761343</v>
      </c>
      <c r="T43" s="17">
        <v>50163.190245889382</v>
      </c>
      <c r="U43" s="17">
        <v>52423.291627506158</v>
      </c>
      <c r="V43" s="17">
        <v>54078.056269744484</v>
      </c>
      <c r="W43" s="17">
        <v>74700.612583300346</v>
      </c>
      <c r="X43" s="17">
        <v>96142.731488257312</v>
      </c>
      <c r="Y43" s="17">
        <v>134599.90589494823</v>
      </c>
      <c r="Z43" s="17">
        <v>188251.4730083374</v>
      </c>
      <c r="AA43" s="17">
        <v>140954.88319362159</v>
      </c>
      <c r="AB43" s="17">
        <v>141605.2255073635</v>
      </c>
      <c r="AC43" s="17">
        <v>152552.45324055955</v>
      </c>
      <c r="AD43" s="17">
        <v>146984.82946871172</v>
      </c>
      <c r="AE43" s="17">
        <v>143783.52926957095</v>
      </c>
      <c r="AF43" s="17">
        <v>120819.64591099999</v>
      </c>
      <c r="AG43" s="17">
        <v>134599.9</v>
      </c>
      <c r="AH43" s="17">
        <v>128441</v>
      </c>
    </row>
    <row r="44" spans="1:34" ht="15.75" x14ac:dyDescent="0.25">
      <c r="A44" s="12" t="s">
        <v>25</v>
      </c>
      <c r="B44" s="43">
        <v>49288</v>
      </c>
      <c r="C44" s="43">
        <v>41109</v>
      </c>
      <c r="D44" s="43">
        <v>44250</v>
      </c>
      <c r="E44" s="43">
        <v>46651</v>
      </c>
      <c r="F44" s="43">
        <v>65279</v>
      </c>
      <c r="G44" s="43">
        <v>85361</v>
      </c>
      <c r="H44" s="43">
        <v>120103</v>
      </c>
      <c r="I44" s="43">
        <v>168648</v>
      </c>
      <c r="J44" s="43">
        <v>126908</v>
      </c>
      <c r="K44" s="43">
        <v>128131</v>
      </c>
      <c r="L44" s="43">
        <v>139693</v>
      </c>
      <c r="M44" s="43">
        <v>137152</v>
      </c>
      <c r="N44" s="43">
        <v>135909</v>
      </c>
      <c r="O44" s="43">
        <v>115459</v>
      </c>
      <c r="P44" s="42">
        <v>130300</v>
      </c>
      <c r="Q44" s="106">
        <v>128441</v>
      </c>
      <c r="S44" s="405">
        <v>62308.771324761343</v>
      </c>
      <c r="T44" s="43">
        <v>50163.190245889382</v>
      </c>
      <c r="U44" s="43">
        <v>52423.291627506158</v>
      </c>
      <c r="V44" s="43">
        <v>54078.056269744484</v>
      </c>
      <c r="W44" s="43">
        <v>74700.612583300346</v>
      </c>
      <c r="X44" s="43">
        <v>96142.731488257312</v>
      </c>
      <c r="Y44" s="43">
        <v>134599.90589494823</v>
      </c>
      <c r="Z44" s="43">
        <v>188251.4730083374</v>
      </c>
      <c r="AA44" s="43">
        <v>140954.88319362159</v>
      </c>
      <c r="AB44" s="43">
        <v>141605.2255073635</v>
      </c>
      <c r="AC44" s="43">
        <v>152552.45324055955</v>
      </c>
      <c r="AD44" s="43">
        <v>146984.82946871172</v>
      </c>
      <c r="AE44" s="43">
        <v>143783.52926957095</v>
      </c>
      <c r="AF44" s="43">
        <v>120819.64591099999</v>
      </c>
      <c r="AG44" s="42">
        <v>134599.9</v>
      </c>
      <c r="AH44" s="106">
        <v>128441</v>
      </c>
    </row>
    <row r="45" spans="1:34" ht="15.75" x14ac:dyDescent="0.25">
      <c r="A45" s="15" t="s">
        <v>24</v>
      </c>
      <c r="B45" s="21">
        <v>1704</v>
      </c>
      <c r="C45" s="21">
        <v>1794</v>
      </c>
      <c r="D45" s="21">
        <v>1685</v>
      </c>
      <c r="E45" s="21">
        <v>1776</v>
      </c>
      <c r="F45" s="21">
        <v>2052</v>
      </c>
      <c r="G45" s="21">
        <v>2007</v>
      </c>
      <c r="H45" s="21">
        <v>3768</v>
      </c>
      <c r="I45" s="21">
        <v>4567</v>
      </c>
      <c r="J45" s="21">
        <v>1615</v>
      </c>
      <c r="K45" s="21">
        <v>2188</v>
      </c>
      <c r="L45" s="21">
        <v>2672</v>
      </c>
      <c r="M45" s="21">
        <v>1490</v>
      </c>
      <c r="N45" s="21">
        <v>1813</v>
      </c>
      <c r="O45" s="21">
        <v>3083</v>
      </c>
      <c r="P45" s="51">
        <v>2179</v>
      </c>
      <c r="Q45" s="33">
        <v>4621</v>
      </c>
      <c r="S45" s="403">
        <v>2154.1581386421303</v>
      </c>
      <c r="T45" s="21">
        <v>2189.1255759353317</v>
      </c>
      <c r="U45" s="21">
        <v>1996.2315568892175</v>
      </c>
      <c r="V45" s="21">
        <v>2058.7474638285612</v>
      </c>
      <c r="W45" s="21">
        <v>2348.1618440989032</v>
      </c>
      <c r="X45" s="21">
        <v>2260.4990815118431</v>
      </c>
      <c r="Y45" s="21">
        <v>4222.8124644027621</v>
      </c>
      <c r="Z45" s="21">
        <v>5097.8634625318828</v>
      </c>
      <c r="AA45" s="21">
        <v>1793.7571812470362</v>
      </c>
      <c r="AB45" s="21">
        <v>2418.0895599824503</v>
      </c>
      <c r="AC45" s="21">
        <v>2917.9712301888794</v>
      </c>
      <c r="AD45" s="21">
        <v>1596.8224736670295</v>
      </c>
      <c r="AE45" s="21">
        <v>1918.0447105469996</v>
      </c>
      <c r="AF45" s="21">
        <v>3226.1406069999994</v>
      </c>
      <c r="AG45" s="51">
        <v>2250.9069999999997</v>
      </c>
      <c r="AH45" s="33">
        <v>4621</v>
      </c>
    </row>
    <row r="46" spans="1:34" ht="15.75" x14ac:dyDescent="0.25">
      <c r="A46" s="32" t="s">
        <v>23</v>
      </c>
      <c r="B46" s="17" t="s">
        <v>3</v>
      </c>
      <c r="C46" s="31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31" t="s">
        <v>3</v>
      </c>
      <c r="I46" s="31" t="s">
        <v>3</v>
      </c>
      <c r="J46" s="31" t="s">
        <v>3</v>
      </c>
      <c r="K46" s="31" t="s">
        <v>3</v>
      </c>
      <c r="L46" s="31" t="s">
        <v>3</v>
      </c>
      <c r="M46" s="31" t="s">
        <v>3</v>
      </c>
      <c r="N46" s="31" t="s">
        <v>3</v>
      </c>
      <c r="O46" s="31" t="s">
        <v>3</v>
      </c>
      <c r="P46" s="31" t="s">
        <v>3</v>
      </c>
      <c r="Q46" s="105" t="s">
        <v>3</v>
      </c>
      <c r="S46" s="418" t="s">
        <v>3</v>
      </c>
      <c r="T46" s="17" t="s">
        <v>3</v>
      </c>
      <c r="U46" s="17" t="s">
        <v>3</v>
      </c>
      <c r="V46" s="17" t="s">
        <v>3</v>
      </c>
      <c r="W46" s="17" t="s">
        <v>3</v>
      </c>
      <c r="X46" s="17" t="s">
        <v>3</v>
      </c>
      <c r="Y46" s="17" t="s">
        <v>3</v>
      </c>
      <c r="Z46" s="17" t="s">
        <v>3</v>
      </c>
      <c r="AA46" s="17" t="s">
        <v>3</v>
      </c>
      <c r="AB46" s="17" t="s">
        <v>3</v>
      </c>
      <c r="AC46" s="17" t="s">
        <v>3</v>
      </c>
      <c r="AD46" s="17" t="s">
        <v>3</v>
      </c>
      <c r="AE46" s="17" t="s">
        <v>3</v>
      </c>
      <c r="AF46" s="17" t="s">
        <v>3</v>
      </c>
      <c r="AG46" s="17" t="s">
        <v>3</v>
      </c>
      <c r="AH46" s="17" t="s">
        <v>3</v>
      </c>
    </row>
    <row r="47" spans="1:34" ht="15.75" x14ac:dyDescent="0.25">
      <c r="A47" s="46" t="s">
        <v>22</v>
      </c>
      <c r="B47" s="16" t="s">
        <v>3</v>
      </c>
      <c r="C47" s="16" t="s">
        <v>3</v>
      </c>
      <c r="D47" s="16" t="s">
        <v>3</v>
      </c>
      <c r="E47" s="16" t="s">
        <v>3</v>
      </c>
      <c r="F47" s="16" t="s">
        <v>3</v>
      </c>
      <c r="G47" s="16" t="s">
        <v>3</v>
      </c>
      <c r="H47" s="16" t="s">
        <v>3</v>
      </c>
      <c r="I47" s="16" t="s">
        <v>3</v>
      </c>
      <c r="J47" s="104" t="s">
        <v>3</v>
      </c>
      <c r="K47" s="104" t="s">
        <v>3</v>
      </c>
      <c r="L47" s="16" t="s">
        <v>3</v>
      </c>
      <c r="M47" s="16" t="s">
        <v>3</v>
      </c>
      <c r="N47" s="16" t="s">
        <v>3</v>
      </c>
      <c r="O47" s="16" t="s">
        <v>3</v>
      </c>
      <c r="P47" s="16" t="s">
        <v>3</v>
      </c>
      <c r="Q47" s="103" t="s">
        <v>3</v>
      </c>
      <c r="S47" s="413" t="s">
        <v>3</v>
      </c>
      <c r="T47" s="16" t="s">
        <v>3</v>
      </c>
      <c r="U47" s="16" t="s">
        <v>3</v>
      </c>
      <c r="V47" s="16" t="s">
        <v>3</v>
      </c>
      <c r="W47" s="16" t="s">
        <v>3</v>
      </c>
      <c r="X47" s="16" t="s">
        <v>3</v>
      </c>
      <c r="Y47" s="16" t="s">
        <v>3</v>
      </c>
      <c r="Z47" s="16" t="s">
        <v>3</v>
      </c>
      <c r="AA47" s="16" t="s">
        <v>3</v>
      </c>
      <c r="AB47" s="16" t="s">
        <v>3</v>
      </c>
      <c r="AC47" s="16" t="s">
        <v>3</v>
      </c>
      <c r="AD47" s="16" t="s">
        <v>3</v>
      </c>
      <c r="AE47" s="16" t="s">
        <v>3</v>
      </c>
      <c r="AF47" s="16" t="s">
        <v>3</v>
      </c>
      <c r="AG47" s="16" t="s">
        <v>3</v>
      </c>
      <c r="AH47" s="16" t="s">
        <v>3</v>
      </c>
    </row>
    <row r="48" spans="1:34" ht="15.75" x14ac:dyDescent="0.25">
      <c r="A48" s="32" t="s">
        <v>21</v>
      </c>
      <c r="B48" s="5">
        <v>3611</v>
      </c>
      <c r="C48" s="5">
        <v>5721</v>
      </c>
      <c r="D48" s="5">
        <v>3860</v>
      </c>
      <c r="E48" s="5">
        <v>5078</v>
      </c>
      <c r="F48" s="5">
        <v>5527</v>
      </c>
      <c r="G48" s="5">
        <v>10035</v>
      </c>
      <c r="H48" s="5">
        <v>8395</v>
      </c>
      <c r="I48" s="5">
        <v>7880</v>
      </c>
      <c r="J48" s="5">
        <v>5521</v>
      </c>
      <c r="K48" s="5">
        <v>4622</v>
      </c>
      <c r="L48" s="5">
        <v>4634</v>
      </c>
      <c r="M48" s="5">
        <v>4546</v>
      </c>
      <c r="N48" s="5">
        <v>3378</v>
      </c>
      <c r="O48" s="5">
        <v>2663</v>
      </c>
      <c r="P48" s="102">
        <v>1642</v>
      </c>
      <c r="Q48" s="87">
        <v>1563</v>
      </c>
      <c r="S48" s="406">
        <v>4564.9442715004307</v>
      </c>
      <c r="T48" s="5">
        <v>6981.0409252653471</v>
      </c>
      <c r="U48" s="5">
        <v>4572.9696199361306</v>
      </c>
      <c r="V48" s="5">
        <v>5886.441228221528</v>
      </c>
      <c r="W48" s="5">
        <v>6324.7029787205838</v>
      </c>
      <c r="X48" s="5">
        <v>11302.495407559216</v>
      </c>
      <c r="Y48" s="5">
        <v>9408.3096174790844</v>
      </c>
      <c r="Z48" s="5">
        <v>8795.9632329212254</v>
      </c>
      <c r="AA48" s="5">
        <v>6132.0949830742338</v>
      </c>
      <c r="AB48" s="5">
        <v>5108.0484214985763</v>
      </c>
      <c r="AC48" s="5">
        <v>5060.5833385835585</v>
      </c>
      <c r="AD48" s="5">
        <v>4871.9160840874611</v>
      </c>
      <c r="AE48" s="5">
        <v>3573.720370781999</v>
      </c>
      <c r="AF48" s="5">
        <v>2786.6404269999994</v>
      </c>
      <c r="AG48" s="102">
        <v>1696.1859999999999</v>
      </c>
      <c r="AH48" s="87">
        <v>1563</v>
      </c>
    </row>
    <row r="49" spans="1:34" ht="15.75" x14ac:dyDescent="0.25">
      <c r="A49" s="12" t="s">
        <v>20</v>
      </c>
      <c r="B49" s="60">
        <v>3611</v>
      </c>
      <c r="C49" s="60">
        <v>5721</v>
      </c>
      <c r="D49" s="60">
        <v>3860</v>
      </c>
      <c r="E49" s="60">
        <v>5078</v>
      </c>
      <c r="F49" s="60">
        <v>5527</v>
      </c>
      <c r="G49" s="60">
        <v>10035</v>
      </c>
      <c r="H49" s="60">
        <v>8395</v>
      </c>
      <c r="I49" s="60">
        <v>7880</v>
      </c>
      <c r="J49" s="60">
        <v>5521</v>
      </c>
      <c r="K49" s="60">
        <v>4622</v>
      </c>
      <c r="L49" s="60">
        <v>4634</v>
      </c>
      <c r="M49" s="60">
        <v>4546</v>
      </c>
      <c r="N49" s="60">
        <v>3378</v>
      </c>
      <c r="O49" s="60">
        <v>2663</v>
      </c>
      <c r="P49" s="60">
        <v>1642</v>
      </c>
      <c r="Q49" s="101">
        <v>1563</v>
      </c>
      <c r="S49" s="407">
        <v>4564.9442715004307</v>
      </c>
      <c r="T49" s="60">
        <v>6981.0409252653471</v>
      </c>
      <c r="U49" s="60">
        <v>4572.9696199361306</v>
      </c>
      <c r="V49" s="60">
        <v>5886.441228221528</v>
      </c>
      <c r="W49" s="60">
        <v>6324.7029787205838</v>
      </c>
      <c r="X49" s="60">
        <v>11302.495407559216</v>
      </c>
      <c r="Y49" s="60">
        <v>9408.3096174790844</v>
      </c>
      <c r="Z49" s="60">
        <v>8795.9632329212254</v>
      </c>
      <c r="AA49" s="60">
        <v>6132.0949830742338</v>
      </c>
      <c r="AB49" s="60">
        <v>5108.0484214985763</v>
      </c>
      <c r="AC49" s="60">
        <v>5060.5833385835585</v>
      </c>
      <c r="AD49" s="60">
        <v>4871.9160840874611</v>
      </c>
      <c r="AE49" s="60">
        <v>3573.720370781999</v>
      </c>
      <c r="AF49" s="60">
        <v>2786.6404269999994</v>
      </c>
      <c r="AG49" s="60">
        <v>1696.1859999999999</v>
      </c>
      <c r="AH49" s="101">
        <v>1563</v>
      </c>
    </row>
    <row r="50" spans="1:34" ht="15.75" x14ac:dyDescent="0.25">
      <c r="A50" s="9" t="s">
        <v>19</v>
      </c>
      <c r="B50" s="29">
        <v>103644</v>
      </c>
      <c r="C50" s="28">
        <v>129532</v>
      </c>
      <c r="D50" s="28">
        <v>133895</v>
      </c>
      <c r="E50" s="28">
        <v>132778</v>
      </c>
      <c r="F50" s="28">
        <v>130989</v>
      </c>
      <c r="G50" s="28">
        <v>128466</v>
      </c>
      <c r="H50" s="28">
        <v>146851</v>
      </c>
      <c r="I50" s="28">
        <v>166636</v>
      </c>
      <c r="J50" s="28">
        <v>178384</v>
      </c>
      <c r="K50" s="28">
        <v>179403</v>
      </c>
      <c r="L50" s="28">
        <v>191817</v>
      </c>
      <c r="M50" s="28">
        <v>179146</v>
      </c>
      <c r="N50" s="28">
        <v>180559</v>
      </c>
      <c r="O50" s="28">
        <v>178063</v>
      </c>
      <c r="P50" s="95">
        <v>323521</v>
      </c>
      <c r="Q50" s="94">
        <v>384544</v>
      </c>
      <c r="S50" s="416">
        <v>131024.39326374706</v>
      </c>
      <c r="T50" s="28">
        <v>158061.21187405541</v>
      </c>
      <c r="U50" s="28">
        <v>158626.3645754788</v>
      </c>
      <c r="V50" s="28">
        <v>153916.87542355218</v>
      </c>
      <c r="W50" s="28">
        <v>149894.43070013219</v>
      </c>
      <c r="X50" s="28">
        <v>144692.2147511213</v>
      </c>
      <c r="Y50" s="28">
        <v>164576.4950132723</v>
      </c>
      <c r="Z50" s="28">
        <v>186005.60016257121</v>
      </c>
      <c r="AA50" s="28">
        <v>198128.53313905344</v>
      </c>
      <c r="AB50" s="28">
        <v>198268.97684165061</v>
      </c>
      <c r="AC50" s="28">
        <v>209474.73333126507</v>
      </c>
      <c r="AD50" s="28">
        <v>191989.50259567361</v>
      </c>
      <c r="AE50" s="28">
        <v>191020.53772292094</v>
      </c>
      <c r="AF50" s="28">
        <v>186330.28702699998</v>
      </c>
      <c r="AG50" s="95">
        <v>334197.19299999997</v>
      </c>
      <c r="AH50" s="94">
        <v>384544</v>
      </c>
    </row>
    <row r="51" spans="1:34" ht="15.75" x14ac:dyDescent="0.25">
      <c r="A51" s="6" t="s">
        <v>18</v>
      </c>
      <c r="B51" s="17" t="s">
        <v>3</v>
      </c>
      <c r="C51" s="17" t="s">
        <v>3</v>
      </c>
      <c r="D51" s="17" t="s">
        <v>3</v>
      </c>
      <c r="E51" s="17" t="s">
        <v>3</v>
      </c>
      <c r="F51" s="17" t="s">
        <v>3</v>
      </c>
      <c r="G51" s="17" t="s">
        <v>3</v>
      </c>
      <c r="H51" s="17" t="s">
        <v>3</v>
      </c>
      <c r="I51" s="17" t="s">
        <v>3</v>
      </c>
      <c r="J51" s="17" t="s">
        <v>3</v>
      </c>
      <c r="K51" s="17" t="s">
        <v>3</v>
      </c>
      <c r="L51" s="17" t="s">
        <v>3</v>
      </c>
      <c r="M51" s="17" t="s">
        <v>3</v>
      </c>
      <c r="N51" s="17" t="s">
        <v>3</v>
      </c>
      <c r="O51" s="17" t="s">
        <v>3</v>
      </c>
      <c r="P51" s="91">
        <v>113473</v>
      </c>
      <c r="Q51" s="92">
        <v>172100</v>
      </c>
      <c r="S51" s="418" t="s">
        <v>3</v>
      </c>
      <c r="T51" s="17" t="s">
        <v>3</v>
      </c>
      <c r="U51" s="17" t="s">
        <v>3</v>
      </c>
      <c r="V51" s="17" t="s">
        <v>3</v>
      </c>
      <c r="W51" s="17" t="s">
        <v>3</v>
      </c>
      <c r="X51" s="17" t="s">
        <v>3</v>
      </c>
      <c r="Y51" s="17" t="s">
        <v>3</v>
      </c>
      <c r="Z51" s="17" t="s">
        <v>3</v>
      </c>
      <c r="AA51" s="17" t="s">
        <v>3</v>
      </c>
      <c r="AB51" s="17" t="s">
        <v>3</v>
      </c>
      <c r="AC51" s="17" t="s">
        <v>3</v>
      </c>
      <c r="AD51" s="17" t="s">
        <v>3</v>
      </c>
      <c r="AE51" s="17" t="s">
        <v>3</v>
      </c>
      <c r="AF51" s="17" t="s">
        <v>3</v>
      </c>
      <c r="AG51" s="91">
        <v>117217.609</v>
      </c>
      <c r="AH51" s="92">
        <v>172100</v>
      </c>
    </row>
    <row r="52" spans="1:34" ht="15.75" x14ac:dyDescent="0.25">
      <c r="A52" s="6" t="s">
        <v>17</v>
      </c>
      <c r="B52" s="5">
        <v>27571</v>
      </c>
      <c r="C52" s="5">
        <v>36782</v>
      </c>
      <c r="D52" s="5">
        <v>42488</v>
      </c>
      <c r="E52" s="5">
        <v>40539</v>
      </c>
      <c r="F52" s="5">
        <v>44273</v>
      </c>
      <c r="G52" s="5">
        <v>43833</v>
      </c>
      <c r="H52" s="5">
        <v>43326</v>
      </c>
      <c r="I52" s="5">
        <v>45991</v>
      </c>
      <c r="J52" s="5">
        <v>45012</v>
      </c>
      <c r="K52" s="5">
        <v>47181</v>
      </c>
      <c r="L52" s="5">
        <v>46195</v>
      </c>
      <c r="M52" s="5">
        <v>47672</v>
      </c>
      <c r="N52" s="5">
        <v>50220</v>
      </c>
      <c r="O52" s="5">
        <v>51929</v>
      </c>
      <c r="P52" s="100">
        <v>51807</v>
      </c>
      <c r="Q52" s="89">
        <v>55023</v>
      </c>
      <c r="S52" s="406">
        <v>34854.63265287687</v>
      </c>
      <c r="T52" s="5">
        <v>44883.175548524734</v>
      </c>
      <c r="U52" s="5">
        <v>50335.837619649305</v>
      </c>
      <c r="V52" s="5">
        <v>46992.99743026241</v>
      </c>
      <c r="W52" s="5">
        <v>50662.850547656308</v>
      </c>
      <c r="X52" s="5">
        <v>49369.435097114409</v>
      </c>
      <c r="Y52" s="5">
        <v>48555.619116962334</v>
      </c>
      <c r="Z52" s="5">
        <v>51336.947340771578</v>
      </c>
      <c r="AA52" s="5">
        <v>49994.17847819913</v>
      </c>
      <c r="AB52" s="5">
        <v>52142.542746586834</v>
      </c>
      <c r="AC52" s="5">
        <v>50447.485396173382</v>
      </c>
      <c r="AD52" s="5">
        <v>51089.745613862171</v>
      </c>
      <c r="AE52" s="5">
        <v>53129.732688179989</v>
      </c>
      <c r="AF52" s="5">
        <v>54340.011540999993</v>
      </c>
      <c r="AG52" s="100">
        <v>53516.630999999994</v>
      </c>
      <c r="AH52" s="89">
        <v>55023</v>
      </c>
    </row>
    <row r="53" spans="1:34" ht="15.75" x14ac:dyDescent="0.25">
      <c r="A53" s="6" t="s">
        <v>16</v>
      </c>
      <c r="B53" s="27">
        <v>76073</v>
      </c>
      <c r="C53" s="26">
        <v>92750</v>
      </c>
      <c r="D53" s="26">
        <v>91407</v>
      </c>
      <c r="E53" s="26">
        <v>92239</v>
      </c>
      <c r="F53" s="26">
        <v>86716</v>
      </c>
      <c r="G53" s="26">
        <v>84633</v>
      </c>
      <c r="H53" s="26">
        <v>103525</v>
      </c>
      <c r="I53" s="26">
        <v>120645</v>
      </c>
      <c r="J53" s="26">
        <v>133372</v>
      </c>
      <c r="K53" s="26">
        <v>132222</v>
      </c>
      <c r="L53" s="26">
        <v>145622</v>
      </c>
      <c r="M53" s="26">
        <v>131474</v>
      </c>
      <c r="N53" s="26">
        <v>130339</v>
      </c>
      <c r="O53" s="26">
        <v>126134</v>
      </c>
      <c r="P53" s="99">
        <v>158241</v>
      </c>
      <c r="Q53" s="98">
        <v>157421</v>
      </c>
      <c r="S53" s="421">
        <v>96169.760610870188</v>
      </c>
      <c r="T53" s="26">
        <v>113178.03632553067</v>
      </c>
      <c r="U53" s="26">
        <v>108290.5269558295</v>
      </c>
      <c r="V53" s="26">
        <v>106923.87799328977</v>
      </c>
      <c r="W53" s="26">
        <v>99231.580152475872</v>
      </c>
      <c r="X53" s="26">
        <v>95322.779654006881</v>
      </c>
      <c r="Y53" s="26">
        <v>116020.87589630997</v>
      </c>
      <c r="Z53" s="26">
        <v>134668.65282179965</v>
      </c>
      <c r="AA53" s="26">
        <v>148134.35466085433</v>
      </c>
      <c r="AB53" s="26">
        <v>146126.43409506377</v>
      </c>
      <c r="AC53" s="26">
        <v>159027.2479350917</v>
      </c>
      <c r="AD53" s="26">
        <v>140899.75698181143</v>
      </c>
      <c r="AE53" s="26">
        <v>137890.80503474097</v>
      </c>
      <c r="AF53" s="26">
        <v>131990.27548599997</v>
      </c>
      <c r="AG53" s="99">
        <v>163462.95299999998</v>
      </c>
      <c r="AH53" s="98">
        <v>157421</v>
      </c>
    </row>
    <row r="54" spans="1:34" ht="15.75" x14ac:dyDescent="0.25">
      <c r="A54" s="25" t="s">
        <v>15</v>
      </c>
      <c r="B54" s="24" t="s">
        <v>3</v>
      </c>
      <c r="C54" s="24" t="s">
        <v>3</v>
      </c>
      <c r="D54" s="24" t="s">
        <v>3</v>
      </c>
      <c r="E54" s="24" t="s">
        <v>3</v>
      </c>
      <c r="F54" s="24" t="s">
        <v>3</v>
      </c>
      <c r="G54" s="24" t="s">
        <v>3</v>
      </c>
      <c r="H54" s="24" t="s">
        <v>3</v>
      </c>
      <c r="I54" s="24" t="s">
        <v>3</v>
      </c>
      <c r="J54" s="24" t="s">
        <v>3</v>
      </c>
      <c r="K54" s="24" t="s">
        <v>3</v>
      </c>
      <c r="L54" s="24" t="s">
        <v>3</v>
      </c>
      <c r="M54" s="24" t="s">
        <v>3</v>
      </c>
      <c r="N54" s="24" t="s">
        <v>3</v>
      </c>
      <c r="O54" s="24" t="s">
        <v>3</v>
      </c>
      <c r="P54" s="24" t="s">
        <v>3</v>
      </c>
      <c r="Q54" s="97" t="s">
        <v>3</v>
      </c>
      <c r="S54" s="411" t="s">
        <v>3</v>
      </c>
      <c r="T54" s="24" t="s">
        <v>3</v>
      </c>
      <c r="U54" s="24" t="s">
        <v>3</v>
      </c>
      <c r="V54" s="24" t="s">
        <v>3</v>
      </c>
      <c r="W54" s="24" t="s">
        <v>3</v>
      </c>
      <c r="X54" s="24" t="s">
        <v>3</v>
      </c>
      <c r="Y54" s="24" t="s">
        <v>3</v>
      </c>
      <c r="Z54" s="24" t="s">
        <v>3</v>
      </c>
      <c r="AA54" s="24" t="s">
        <v>3</v>
      </c>
      <c r="AB54" s="24" t="s">
        <v>3</v>
      </c>
      <c r="AC54" s="24" t="s">
        <v>3</v>
      </c>
      <c r="AD54" s="24" t="s">
        <v>3</v>
      </c>
      <c r="AE54" s="24" t="s">
        <v>3</v>
      </c>
      <c r="AF54" s="24" t="s">
        <v>3</v>
      </c>
      <c r="AG54" s="24" t="s">
        <v>3</v>
      </c>
      <c r="AH54" s="24" t="s">
        <v>3</v>
      </c>
    </row>
    <row r="55" spans="1:34" ht="15.75" x14ac:dyDescent="0.25">
      <c r="A55" s="22" t="s">
        <v>14</v>
      </c>
      <c r="B55" s="51" t="s">
        <v>3</v>
      </c>
      <c r="C55" s="51" t="s">
        <v>3</v>
      </c>
      <c r="D55" s="51" t="s">
        <v>3</v>
      </c>
      <c r="E55" s="51" t="s">
        <v>3</v>
      </c>
      <c r="F55" s="51" t="s">
        <v>3</v>
      </c>
      <c r="G55" s="51" t="s">
        <v>3</v>
      </c>
      <c r="H55" s="51" t="s">
        <v>3</v>
      </c>
      <c r="I55" s="51" t="s">
        <v>3</v>
      </c>
      <c r="J55" s="51" t="s">
        <v>3</v>
      </c>
      <c r="K55" s="51" t="s">
        <v>3</v>
      </c>
      <c r="L55" s="51" t="s">
        <v>3</v>
      </c>
      <c r="M55" s="51" t="s">
        <v>3</v>
      </c>
      <c r="N55" s="51" t="s">
        <v>3</v>
      </c>
      <c r="O55" s="51" t="s">
        <v>3</v>
      </c>
      <c r="P55" s="96">
        <v>158241</v>
      </c>
      <c r="Q55" s="33">
        <v>157421</v>
      </c>
      <c r="S55" s="428" t="s">
        <v>3</v>
      </c>
      <c r="T55" s="51" t="s">
        <v>3</v>
      </c>
      <c r="U55" s="51" t="s">
        <v>3</v>
      </c>
      <c r="V55" s="51" t="s">
        <v>3</v>
      </c>
      <c r="W55" s="51" t="s">
        <v>3</v>
      </c>
      <c r="X55" s="51" t="s">
        <v>3</v>
      </c>
      <c r="Y55" s="51" t="s">
        <v>3</v>
      </c>
      <c r="Z55" s="51" t="s">
        <v>3</v>
      </c>
      <c r="AA55" s="51" t="s">
        <v>3</v>
      </c>
      <c r="AB55" s="51" t="s">
        <v>3</v>
      </c>
      <c r="AC55" s="51" t="s">
        <v>3</v>
      </c>
      <c r="AD55" s="51" t="s">
        <v>3</v>
      </c>
      <c r="AE55" s="51" t="s">
        <v>3</v>
      </c>
      <c r="AF55" s="51" t="s">
        <v>3</v>
      </c>
      <c r="AG55" s="96">
        <v>163462.95299999998</v>
      </c>
      <c r="AH55" s="33">
        <v>157421</v>
      </c>
    </row>
    <row r="56" spans="1:34" ht="15.75" x14ac:dyDescent="0.25">
      <c r="A56" s="9" t="s">
        <v>13</v>
      </c>
      <c r="B56" s="29">
        <v>262257</v>
      </c>
      <c r="C56" s="28">
        <v>254118</v>
      </c>
      <c r="D56" s="28">
        <v>306802</v>
      </c>
      <c r="E56" s="28">
        <v>343389</v>
      </c>
      <c r="F56" s="28">
        <v>337569</v>
      </c>
      <c r="G56" s="28">
        <v>339074</v>
      </c>
      <c r="H56" s="28">
        <v>331795</v>
      </c>
      <c r="I56" s="28">
        <v>292812</v>
      </c>
      <c r="J56" s="28">
        <v>298236</v>
      </c>
      <c r="K56" s="28">
        <v>292357</v>
      </c>
      <c r="L56" s="28">
        <v>285076</v>
      </c>
      <c r="M56" s="28">
        <v>293082</v>
      </c>
      <c r="N56" s="28">
        <v>294048</v>
      </c>
      <c r="O56" s="28">
        <v>242791</v>
      </c>
      <c r="P56" s="95">
        <v>113134</v>
      </c>
      <c r="Q56" s="94">
        <v>112226</v>
      </c>
      <c r="S56" s="416">
        <v>331539.34915837395</v>
      </c>
      <c r="T56" s="28">
        <v>310087.07530966256</v>
      </c>
      <c r="U56" s="28">
        <v>363470.52469835355</v>
      </c>
      <c r="V56" s="28">
        <v>398058.12660846044</v>
      </c>
      <c r="W56" s="28">
        <v>386289.78828003054</v>
      </c>
      <c r="X56" s="28">
        <v>381901.57726185682</v>
      </c>
      <c r="Y56" s="28">
        <v>371843.96539981809</v>
      </c>
      <c r="Z56" s="28">
        <v>326848.17083224998</v>
      </c>
      <c r="AA56" s="28">
        <v>331246.41901324526</v>
      </c>
      <c r="AB56" s="28">
        <v>323101.1926361011</v>
      </c>
      <c r="AC56" s="28">
        <v>311318.70000648388</v>
      </c>
      <c r="AD56" s="28">
        <v>314093.90887736937</v>
      </c>
      <c r="AE56" s="28">
        <v>311085.05849251192</v>
      </c>
      <c r="AF56" s="28">
        <v>254063.54333899997</v>
      </c>
      <c r="AG56" s="95">
        <v>116867.42199999999</v>
      </c>
      <c r="AH56" s="94">
        <v>112226</v>
      </c>
    </row>
    <row r="57" spans="1:34" ht="15.75" x14ac:dyDescent="0.25">
      <c r="A57" s="6" t="s">
        <v>12</v>
      </c>
      <c r="B57" s="5">
        <v>1821</v>
      </c>
      <c r="C57" s="5">
        <v>1998</v>
      </c>
      <c r="D57" s="5">
        <v>3535</v>
      </c>
      <c r="E57" s="5">
        <v>1296</v>
      </c>
      <c r="F57" s="5">
        <v>6205</v>
      </c>
      <c r="G57" s="5">
        <v>5242</v>
      </c>
      <c r="H57" s="5">
        <v>5503</v>
      </c>
      <c r="I57" s="5">
        <v>6422</v>
      </c>
      <c r="J57" s="5">
        <v>7054</v>
      </c>
      <c r="K57" s="5">
        <v>7802</v>
      </c>
      <c r="L57" s="5">
        <v>9863</v>
      </c>
      <c r="M57" s="5">
        <v>12186</v>
      </c>
      <c r="N57" s="5">
        <v>14240</v>
      </c>
      <c r="O57" s="5">
        <v>12047</v>
      </c>
      <c r="P57" s="93">
        <v>11892</v>
      </c>
      <c r="Q57" s="92">
        <v>13345</v>
      </c>
      <c r="S57" s="406">
        <v>2302.0668840770654</v>
      </c>
      <c r="T57" s="5">
        <v>2438.056243432995</v>
      </c>
      <c r="U57" s="5">
        <v>4187.9397944233733</v>
      </c>
      <c r="V57" s="5">
        <v>1502.3292303613823</v>
      </c>
      <c r="W57" s="5">
        <v>7100.5576231158357</v>
      </c>
      <c r="X57" s="5">
        <v>5904.1037295889791</v>
      </c>
      <c r="Y57" s="5">
        <v>6167.2338088132692</v>
      </c>
      <c r="Z57" s="5">
        <v>7168.4867870330081</v>
      </c>
      <c r="AA57" s="5">
        <v>7834.7759483074879</v>
      </c>
      <c r="AB57" s="5">
        <v>8622.4564657143874</v>
      </c>
      <c r="AC57" s="5">
        <v>10770.939462332679</v>
      </c>
      <c r="AD57" s="5">
        <v>13059.650110138538</v>
      </c>
      <c r="AE57" s="5">
        <v>15065.061598559996</v>
      </c>
      <c r="AF57" s="5">
        <v>12606.330162999999</v>
      </c>
      <c r="AG57" s="93">
        <v>12284.436</v>
      </c>
      <c r="AH57" s="92">
        <v>13345</v>
      </c>
    </row>
    <row r="58" spans="1:34" ht="15.75" x14ac:dyDescent="0.25">
      <c r="A58" s="6" t="s">
        <v>11</v>
      </c>
      <c r="B58" s="17">
        <v>60393</v>
      </c>
      <c r="C58" s="17">
        <v>72648</v>
      </c>
      <c r="D58" s="17">
        <v>76352</v>
      </c>
      <c r="E58" s="17">
        <v>72887</v>
      </c>
      <c r="F58" s="17">
        <v>77127</v>
      </c>
      <c r="G58" s="17">
        <v>83321</v>
      </c>
      <c r="H58" s="17">
        <v>74478</v>
      </c>
      <c r="I58" s="17">
        <v>72225</v>
      </c>
      <c r="J58" s="17">
        <v>87630</v>
      </c>
      <c r="K58" s="17">
        <v>90008</v>
      </c>
      <c r="L58" s="17">
        <v>91097</v>
      </c>
      <c r="M58" s="17">
        <v>81908</v>
      </c>
      <c r="N58" s="17">
        <v>76935</v>
      </c>
      <c r="O58" s="17">
        <v>65405</v>
      </c>
      <c r="P58" s="91">
        <v>72763</v>
      </c>
      <c r="Q58" s="89">
        <v>69789</v>
      </c>
      <c r="S58" s="418">
        <v>76347.46036796608</v>
      </c>
      <c r="T58" s="17">
        <v>88648.603590050159</v>
      </c>
      <c r="U58" s="17">
        <v>90454.760730923168</v>
      </c>
      <c r="V58" s="17">
        <v>84490.949547338023</v>
      </c>
      <c r="W58" s="17">
        <v>88258.615277688164</v>
      </c>
      <c r="X58" s="17">
        <v>93845.064260412692</v>
      </c>
      <c r="Y58" s="17">
        <v>83467.788408648863</v>
      </c>
      <c r="Z58" s="17">
        <v>80620.360976869983</v>
      </c>
      <c r="AA58" s="17">
        <v>97329.375723020305</v>
      </c>
      <c r="AB58" s="17">
        <v>99473.219887980071</v>
      </c>
      <c r="AC58" s="17">
        <v>99482.943546600436</v>
      </c>
      <c r="AD58" s="17">
        <v>87780.224948402058</v>
      </c>
      <c r="AE58" s="17">
        <v>81392.592281264981</v>
      </c>
      <c r="AF58" s="17">
        <v>68441.688744999992</v>
      </c>
      <c r="AG58" s="91">
        <v>75164.178999999989</v>
      </c>
      <c r="AH58" s="89">
        <v>69789</v>
      </c>
    </row>
    <row r="59" spans="1:34" ht="15.75" x14ac:dyDescent="0.25">
      <c r="A59" s="6" t="s">
        <v>10</v>
      </c>
      <c r="B59" s="5">
        <v>7846</v>
      </c>
      <c r="C59" s="5">
        <v>8330</v>
      </c>
      <c r="D59" s="5">
        <v>11457</v>
      </c>
      <c r="E59" s="5">
        <v>14129</v>
      </c>
      <c r="F59" s="5">
        <v>16309</v>
      </c>
      <c r="G59" s="5">
        <v>14015</v>
      </c>
      <c r="H59" s="5">
        <v>13359</v>
      </c>
      <c r="I59" s="5">
        <v>23900</v>
      </c>
      <c r="J59" s="5">
        <v>22569</v>
      </c>
      <c r="K59" s="5">
        <v>21995</v>
      </c>
      <c r="L59" s="5">
        <v>22092</v>
      </c>
      <c r="M59" s="5">
        <v>17221</v>
      </c>
      <c r="N59" s="5">
        <v>16551</v>
      </c>
      <c r="O59" s="5">
        <v>14035</v>
      </c>
      <c r="P59" s="5">
        <v>7891</v>
      </c>
      <c r="Q59" s="89">
        <v>8458</v>
      </c>
      <c r="S59" s="406">
        <v>9918.7351853205146</v>
      </c>
      <c r="T59" s="5">
        <v>10164.668922821245</v>
      </c>
      <c r="U59" s="5">
        <v>13573.189879691256</v>
      </c>
      <c r="V59" s="5">
        <v>16378.402543037015</v>
      </c>
      <c r="W59" s="5">
        <v>18662.8516156964</v>
      </c>
      <c r="X59" s="5">
        <v>15785.199116785492</v>
      </c>
      <c r="Y59" s="5">
        <v>14971.483999988455</v>
      </c>
      <c r="Z59" s="5">
        <v>26678.111835890515</v>
      </c>
      <c r="AA59" s="5">
        <v>25067.062429451616</v>
      </c>
      <c r="AB59" s="5">
        <v>24307.988972492687</v>
      </c>
      <c r="AC59" s="5">
        <v>24125.681293911948</v>
      </c>
      <c r="AD59" s="5">
        <v>18455.62403961068</v>
      </c>
      <c r="AE59" s="5">
        <v>17509.960289168994</v>
      </c>
      <c r="AF59" s="5">
        <v>14686.631014999997</v>
      </c>
      <c r="AG59" s="5">
        <v>8151.4029999999993</v>
      </c>
      <c r="AH59" s="89">
        <v>8458</v>
      </c>
    </row>
    <row r="60" spans="1:34" ht="15.75" x14ac:dyDescent="0.25">
      <c r="A60" s="6" t="s">
        <v>9</v>
      </c>
      <c r="B60" s="18" t="s">
        <v>3</v>
      </c>
      <c r="C60" s="4" t="s">
        <v>3</v>
      </c>
      <c r="D60" s="4" t="s">
        <v>3</v>
      </c>
      <c r="E60" s="4" t="s">
        <v>3</v>
      </c>
      <c r="F60" s="4" t="s">
        <v>3</v>
      </c>
      <c r="G60" s="4" t="s">
        <v>3</v>
      </c>
      <c r="H60" s="4" t="s">
        <v>3</v>
      </c>
      <c r="I60" s="4" t="s">
        <v>3</v>
      </c>
      <c r="J60" s="4" t="s">
        <v>3</v>
      </c>
      <c r="K60" s="4" t="s">
        <v>3</v>
      </c>
      <c r="L60" s="4" t="s">
        <v>3</v>
      </c>
      <c r="M60" s="90" t="s">
        <v>3</v>
      </c>
      <c r="N60" s="4" t="s">
        <v>3</v>
      </c>
      <c r="O60" s="4" t="s">
        <v>3</v>
      </c>
      <c r="P60" s="4">
        <v>50</v>
      </c>
      <c r="Q60" s="89">
        <v>521</v>
      </c>
      <c r="S60" s="417" t="s">
        <v>3</v>
      </c>
      <c r="T60" s="18" t="s">
        <v>3</v>
      </c>
      <c r="U60" s="18" t="s">
        <v>3</v>
      </c>
      <c r="V60" s="18" t="s">
        <v>3</v>
      </c>
      <c r="W60" s="18" t="s">
        <v>3</v>
      </c>
      <c r="X60" s="18" t="s">
        <v>3</v>
      </c>
      <c r="Y60" s="18" t="s">
        <v>3</v>
      </c>
      <c r="Z60" s="18" t="s">
        <v>3</v>
      </c>
      <c r="AA60" s="18" t="s">
        <v>3</v>
      </c>
      <c r="AB60" s="18" t="s">
        <v>3</v>
      </c>
      <c r="AC60" s="18" t="s">
        <v>3</v>
      </c>
      <c r="AD60" s="18" t="s">
        <v>3</v>
      </c>
      <c r="AE60" s="18" t="s">
        <v>3</v>
      </c>
      <c r="AF60" s="18" t="s">
        <v>3</v>
      </c>
      <c r="AG60" s="4">
        <v>51.65</v>
      </c>
      <c r="AH60" s="89">
        <v>521</v>
      </c>
    </row>
    <row r="61" spans="1:34" ht="15.75" x14ac:dyDescent="0.25">
      <c r="A61" s="6" t="s">
        <v>8</v>
      </c>
      <c r="B61" s="18" t="s">
        <v>3</v>
      </c>
      <c r="C61" s="4" t="s">
        <v>3</v>
      </c>
      <c r="D61" s="4" t="s">
        <v>3</v>
      </c>
      <c r="E61" s="4" t="s">
        <v>3</v>
      </c>
      <c r="F61" s="4" t="s">
        <v>3</v>
      </c>
      <c r="G61" s="4" t="s">
        <v>3</v>
      </c>
      <c r="H61" s="4" t="s">
        <v>3</v>
      </c>
      <c r="I61" s="4" t="s">
        <v>3</v>
      </c>
      <c r="J61" s="4" t="s">
        <v>3</v>
      </c>
      <c r="K61" s="4" t="s">
        <v>3</v>
      </c>
      <c r="L61" s="4" t="s">
        <v>3</v>
      </c>
      <c r="M61" s="4" t="s">
        <v>3</v>
      </c>
      <c r="N61" s="4" t="s">
        <v>3</v>
      </c>
      <c r="O61" s="4" t="s">
        <v>3</v>
      </c>
      <c r="P61" s="4" t="s">
        <v>3</v>
      </c>
      <c r="Q61" s="89" t="s">
        <v>3</v>
      </c>
      <c r="S61" s="417" t="s">
        <v>3</v>
      </c>
      <c r="T61" s="18" t="s">
        <v>3</v>
      </c>
      <c r="U61" s="18" t="s">
        <v>3</v>
      </c>
      <c r="V61" s="18" t="s">
        <v>3</v>
      </c>
      <c r="W61" s="18" t="s">
        <v>3</v>
      </c>
      <c r="X61" s="18" t="s">
        <v>3</v>
      </c>
      <c r="Y61" s="18" t="s">
        <v>3</v>
      </c>
      <c r="Z61" s="18" t="s">
        <v>3</v>
      </c>
      <c r="AA61" s="18" t="s">
        <v>3</v>
      </c>
      <c r="AB61" s="18" t="s">
        <v>3</v>
      </c>
      <c r="AC61" s="18" t="s">
        <v>3</v>
      </c>
      <c r="AD61" s="18" t="s">
        <v>3</v>
      </c>
      <c r="AE61" s="18" t="s">
        <v>3</v>
      </c>
      <c r="AF61" s="18" t="s">
        <v>3</v>
      </c>
      <c r="AG61" s="4" t="s">
        <v>3</v>
      </c>
      <c r="AH61" s="89" t="s">
        <v>3</v>
      </c>
    </row>
    <row r="62" spans="1:34" ht="15.75" x14ac:dyDescent="0.25">
      <c r="A62" s="6" t="s">
        <v>7</v>
      </c>
      <c r="B62" s="18">
        <v>192197</v>
      </c>
      <c r="C62" s="4">
        <v>171142</v>
      </c>
      <c r="D62" s="4">
        <v>215458</v>
      </c>
      <c r="E62" s="4">
        <v>255077</v>
      </c>
      <c r="F62" s="4">
        <v>237928</v>
      </c>
      <c r="G62" s="4">
        <v>236496</v>
      </c>
      <c r="H62" s="17">
        <v>238455</v>
      </c>
      <c r="I62" s="17">
        <v>190265</v>
      </c>
      <c r="J62" s="17">
        <v>180983</v>
      </c>
      <c r="K62" s="17">
        <v>172552</v>
      </c>
      <c r="L62" s="17">
        <v>162024</v>
      </c>
      <c r="M62" s="17">
        <v>181767</v>
      </c>
      <c r="N62" s="17">
        <v>186322</v>
      </c>
      <c r="O62" s="17">
        <v>151304</v>
      </c>
      <c r="P62" s="88">
        <v>20539</v>
      </c>
      <c r="Q62" s="87">
        <v>20113</v>
      </c>
      <c r="S62" s="417">
        <v>242971.0867210103</v>
      </c>
      <c r="T62" s="4">
        <v>208835.74655335816</v>
      </c>
      <c r="U62" s="4">
        <v>255254.63429331573</v>
      </c>
      <c r="V62" s="4">
        <v>295686.44528772403</v>
      </c>
      <c r="W62" s="4">
        <v>272267.76376353012</v>
      </c>
      <c r="X62" s="4">
        <v>266367.21015506965</v>
      </c>
      <c r="Y62" s="17">
        <v>267237.45918236749</v>
      </c>
      <c r="Z62" s="17">
        <v>212381.21123245644</v>
      </c>
      <c r="AA62" s="17">
        <v>201015.20491246585</v>
      </c>
      <c r="AB62" s="17">
        <v>190697.52730991397</v>
      </c>
      <c r="AC62" s="17">
        <v>176939.13570363884</v>
      </c>
      <c r="AD62" s="17">
        <v>194798.40977921808</v>
      </c>
      <c r="AE62" s="17">
        <v>197117.44432351794</v>
      </c>
      <c r="AF62" s="17">
        <v>158328.89341599998</v>
      </c>
      <c r="AG62" s="88">
        <v>21216.786999999997</v>
      </c>
      <c r="AH62" s="87">
        <v>20113</v>
      </c>
    </row>
    <row r="63" spans="1:34" ht="15.75" x14ac:dyDescent="0.25">
      <c r="A63" s="12" t="s">
        <v>6</v>
      </c>
      <c r="B63" s="86">
        <v>75</v>
      </c>
      <c r="C63" s="86">
        <v>2273</v>
      </c>
      <c r="D63" s="86">
        <v>2230</v>
      </c>
      <c r="E63" s="86" t="s">
        <v>3</v>
      </c>
      <c r="F63" s="86" t="s">
        <v>3</v>
      </c>
      <c r="G63" s="86">
        <v>-7</v>
      </c>
      <c r="H63" s="86" t="s">
        <v>3</v>
      </c>
      <c r="I63" s="45" t="s">
        <v>3</v>
      </c>
      <c r="J63" s="45" t="s">
        <v>3</v>
      </c>
      <c r="K63" s="45" t="s">
        <v>3</v>
      </c>
      <c r="L63" s="45" t="s">
        <v>3</v>
      </c>
      <c r="M63" s="45" t="s">
        <v>3</v>
      </c>
      <c r="N63" s="45" t="s">
        <v>3</v>
      </c>
      <c r="O63" s="45" t="s">
        <v>3</v>
      </c>
      <c r="P63" s="85" t="s">
        <v>3</v>
      </c>
      <c r="Q63" s="83" t="s">
        <v>3</v>
      </c>
      <c r="S63" s="431">
        <v>94.813298355727582</v>
      </c>
      <c r="T63" s="86">
        <v>2773.6245452068056</v>
      </c>
      <c r="U63" s="86">
        <v>2641.8969565952257</v>
      </c>
      <c r="V63" s="86" t="s">
        <v>3</v>
      </c>
      <c r="W63" s="86" t="s">
        <v>3</v>
      </c>
      <c r="X63" s="86">
        <v>-7.8841522524080228</v>
      </c>
      <c r="Y63" s="86" t="s">
        <v>3</v>
      </c>
      <c r="Z63" s="86" t="s">
        <v>3</v>
      </c>
      <c r="AA63" s="86" t="s">
        <v>3</v>
      </c>
      <c r="AB63" s="86" t="s">
        <v>3</v>
      </c>
      <c r="AC63" s="86" t="s">
        <v>3</v>
      </c>
      <c r="AD63" s="86" t="s">
        <v>3</v>
      </c>
      <c r="AE63" s="86" t="s">
        <v>3</v>
      </c>
      <c r="AF63" s="86" t="s">
        <v>3</v>
      </c>
      <c r="AG63" s="86" t="s">
        <v>3</v>
      </c>
      <c r="AH63" s="86" t="s">
        <v>3</v>
      </c>
    </row>
    <row r="64" spans="1:34" ht="15.75" x14ac:dyDescent="0.25">
      <c r="A64" s="15" t="s">
        <v>5</v>
      </c>
      <c r="B64" s="14" t="s">
        <v>3</v>
      </c>
      <c r="C64" s="14" t="s">
        <v>3</v>
      </c>
      <c r="D64" s="14" t="s">
        <v>3</v>
      </c>
      <c r="E64" s="14" t="s">
        <v>3</v>
      </c>
      <c r="F64" s="14" t="s">
        <v>3</v>
      </c>
      <c r="G64" s="14" t="s">
        <v>3</v>
      </c>
      <c r="H64" s="14" t="s">
        <v>3</v>
      </c>
      <c r="I64" s="14" t="s">
        <v>3</v>
      </c>
      <c r="J64" s="14" t="s">
        <v>3</v>
      </c>
      <c r="K64" s="14" t="s">
        <v>3</v>
      </c>
      <c r="L64" s="14" t="s">
        <v>3</v>
      </c>
      <c r="M64" s="14" t="s">
        <v>3</v>
      </c>
      <c r="N64" s="14" t="s">
        <v>3</v>
      </c>
      <c r="O64" s="14" t="s">
        <v>3</v>
      </c>
      <c r="P64" s="14" t="s">
        <v>3</v>
      </c>
      <c r="Q64" s="426">
        <v>20113</v>
      </c>
      <c r="S64" s="404" t="s">
        <v>3</v>
      </c>
      <c r="T64" s="14" t="s">
        <v>3</v>
      </c>
      <c r="U64" s="14" t="s">
        <v>3</v>
      </c>
      <c r="V64" s="14" t="s">
        <v>3</v>
      </c>
      <c r="W64" s="14" t="s">
        <v>3</v>
      </c>
      <c r="X64" s="14" t="s">
        <v>3</v>
      </c>
      <c r="Y64" s="14" t="s">
        <v>3</v>
      </c>
      <c r="Z64" s="14" t="s">
        <v>3</v>
      </c>
      <c r="AA64" s="14" t="s">
        <v>3</v>
      </c>
      <c r="AB64" s="14" t="s">
        <v>3</v>
      </c>
      <c r="AC64" s="14" t="s">
        <v>3</v>
      </c>
      <c r="AD64" s="14" t="s">
        <v>3</v>
      </c>
      <c r="AE64" s="14" t="s">
        <v>3</v>
      </c>
      <c r="AF64" s="14" t="s">
        <v>3</v>
      </c>
      <c r="AG64" s="14" t="s">
        <v>3</v>
      </c>
      <c r="AH64" s="426">
        <v>20113</v>
      </c>
    </row>
    <row r="65" spans="1:34" ht="15.75" x14ac:dyDescent="0.25">
      <c r="A65" s="12" t="s">
        <v>4</v>
      </c>
      <c r="B65" s="11">
        <v>192122</v>
      </c>
      <c r="C65" s="11">
        <v>168869</v>
      </c>
      <c r="D65" s="11">
        <v>213228</v>
      </c>
      <c r="E65" s="11">
        <v>255077</v>
      </c>
      <c r="F65" s="11">
        <v>237928</v>
      </c>
      <c r="G65" s="11">
        <v>236503</v>
      </c>
      <c r="H65" s="11">
        <v>238455</v>
      </c>
      <c r="I65" s="11">
        <v>190265</v>
      </c>
      <c r="J65" s="11">
        <v>180983</v>
      </c>
      <c r="K65" s="11">
        <v>172552</v>
      </c>
      <c r="L65" s="11">
        <v>162024</v>
      </c>
      <c r="M65" s="11">
        <v>181767</v>
      </c>
      <c r="N65" s="11">
        <v>186322</v>
      </c>
      <c r="O65" s="11">
        <v>151304</v>
      </c>
      <c r="P65" s="84">
        <v>20539</v>
      </c>
      <c r="Q65" s="83" t="s">
        <v>3</v>
      </c>
      <c r="S65" s="409">
        <v>242876.27342265457</v>
      </c>
      <c r="T65" s="11">
        <v>206062.12200815137</v>
      </c>
      <c r="U65" s="11">
        <v>252612.73733672051</v>
      </c>
      <c r="V65" s="11">
        <v>295686.44528772403</v>
      </c>
      <c r="W65" s="11">
        <v>272267.76376353012</v>
      </c>
      <c r="X65" s="11">
        <v>266375.09430732211</v>
      </c>
      <c r="Y65" s="11">
        <v>267237.45918236749</v>
      </c>
      <c r="Z65" s="11">
        <v>212381.21123245644</v>
      </c>
      <c r="AA65" s="11">
        <v>201015.20491246585</v>
      </c>
      <c r="AB65" s="11">
        <v>190697.52730991397</v>
      </c>
      <c r="AC65" s="11">
        <v>176939.13570363884</v>
      </c>
      <c r="AD65" s="11">
        <v>194798.40977921808</v>
      </c>
      <c r="AE65" s="11">
        <v>197117.44432351794</v>
      </c>
      <c r="AF65" s="11">
        <v>158328.89341599998</v>
      </c>
      <c r="AG65" s="84">
        <v>21216.786999999997</v>
      </c>
      <c r="AH65" s="83" t="s">
        <v>3</v>
      </c>
    </row>
    <row r="66" spans="1:34" ht="15.75" x14ac:dyDescent="0.25">
      <c r="A66" s="9" t="s">
        <v>2</v>
      </c>
      <c r="B66" s="82">
        <v>34250</v>
      </c>
      <c r="C66" s="82">
        <v>44791</v>
      </c>
      <c r="D66" s="82">
        <v>31196</v>
      </c>
      <c r="E66" s="82">
        <v>24752</v>
      </c>
      <c r="F66" s="82">
        <v>70781</v>
      </c>
      <c r="G66" s="82">
        <v>68880</v>
      </c>
      <c r="H66" s="82">
        <v>10616</v>
      </c>
      <c r="I66" s="82">
        <v>28478</v>
      </c>
      <c r="J66" s="82">
        <v>-1137</v>
      </c>
      <c r="K66" s="82">
        <v>40551</v>
      </c>
      <c r="L66" s="82">
        <v>41203</v>
      </c>
      <c r="M66" s="82">
        <v>6982</v>
      </c>
      <c r="N66" s="82">
        <v>53645</v>
      </c>
      <c r="O66" s="82">
        <v>35690</v>
      </c>
      <c r="P66" s="82">
        <v>33680</v>
      </c>
      <c r="Q66" s="82">
        <v>-256532</v>
      </c>
      <c r="S66" s="432">
        <v>43298.072915782257</v>
      </c>
      <c r="T66" s="82">
        <v>54656.144744548183</v>
      </c>
      <c r="U66" s="82">
        <v>36958.124420602988</v>
      </c>
      <c r="V66" s="82">
        <v>28692.633572457515</v>
      </c>
      <c r="W66" s="82">
        <v>80996.707352419326</v>
      </c>
      <c r="X66" s="82">
        <v>77580.05816369495</v>
      </c>
      <c r="Y66" s="82">
        <v>11897.393079113515</v>
      </c>
      <c r="Z66" s="82">
        <v>31788.253927300841</v>
      </c>
      <c r="AA66" s="82">
        <v>-1262.8494830203592</v>
      </c>
      <c r="AB66" s="82">
        <v>44815.333522325571</v>
      </c>
      <c r="AC66" s="82">
        <v>44995.946331389372</v>
      </c>
      <c r="AD66" s="82">
        <v>7482.5600745927522</v>
      </c>
      <c r="AE66" s="82">
        <v>56753.176225754985</v>
      </c>
      <c r="AF66" s="82">
        <v>37347.051009999996</v>
      </c>
      <c r="AG66" s="82">
        <v>34791.439999999995</v>
      </c>
      <c r="AH66" s="82">
        <v>-256532</v>
      </c>
    </row>
    <row r="67" spans="1:34" ht="15.75" x14ac:dyDescent="0.25">
      <c r="A67" s="6" t="s">
        <v>1</v>
      </c>
      <c r="B67" s="5">
        <v>34250</v>
      </c>
      <c r="C67" s="5">
        <v>44791</v>
      </c>
      <c r="D67" s="5">
        <v>31196</v>
      </c>
      <c r="E67" s="5">
        <v>24752</v>
      </c>
      <c r="F67" s="5">
        <v>70781</v>
      </c>
      <c r="G67" s="5">
        <v>68880</v>
      </c>
      <c r="H67" s="5">
        <v>10616</v>
      </c>
      <c r="I67" s="5">
        <v>28478</v>
      </c>
      <c r="J67" s="5">
        <v>-1137</v>
      </c>
      <c r="K67" s="5">
        <v>40551</v>
      </c>
      <c r="L67" s="5">
        <v>41203</v>
      </c>
      <c r="M67" s="5">
        <v>6982</v>
      </c>
      <c r="N67" s="5">
        <v>53645</v>
      </c>
      <c r="O67" s="5">
        <v>35690</v>
      </c>
      <c r="P67" s="5">
        <v>33680</v>
      </c>
      <c r="Q67" s="5">
        <v>-256532</v>
      </c>
      <c r="S67" s="406">
        <v>43298.072915782257</v>
      </c>
      <c r="T67" s="5">
        <v>54656.144744548183</v>
      </c>
      <c r="U67" s="5">
        <v>36958.124420602988</v>
      </c>
      <c r="V67" s="5">
        <v>28692.633572457515</v>
      </c>
      <c r="W67" s="5">
        <v>80996.707352419326</v>
      </c>
      <c r="X67" s="5">
        <v>77580.05816369495</v>
      </c>
      <c r="Y67" s="5">
        <v>11897.393079113515</v>
      </c>
      <c r="Z67" s="5">
        <v>31788.253927300841</v>
      </c>
      <c r="AA67" s="5">
        <v>-1262.8494830203592</v>
      </c>
      <c r="AB67" s="5">
        <v>44815.333522325571</v>
      </c>
      <c r="AC67" s="5">
        <v>44995.946331389372</v>
      </c>
      <c r="AD67" s="5">
        <v>7482.5600745927522</v>
      </c>
      <c r="AE67" s="5">
        <v>56753.176225754985</v>
      </c>
      <c r="AF67" s="5">
        <v>37347.051009999996</v>
      </c>
      <c r="AG67" s="5">
        <v>34791.439999999995</v>
      </c>
      <c r="AH67" s="5">
        <v>-256532</v>
      </c>
    </row>
    <row r="68" spans="1:34" ht="18.75" x14ac:dyDescent="0.3">
      <c r="A68" s="3" t="s">
        <v>0</v>
      </c>
      <c r="B68" s="2">
        <v>4368384</v>
      </c>
      <c r="C68" s="1">
        <v>4802311</v>
      </c>
      <c r="D68" s="1">
        <v>5284033</v>
      </c>
      <c r="E68" s="1">
        <v>5589138</v>
      </c>
      <c r="F68" s="1">
        <v>5867874</v>
      </c>
      <c r="G68" s="1">
        <v>6111443</v>
      </c>
      <c r="H68" s="1">
        <v>6156386</v>
      </c>
      <c r="I68" s="1">
        <v>6224877</v>
      </c>
      <c r="J68" s="1">
        <v>6278134</v>
      </c>
      <c r="K68" s="1">
        <v>6443789</v>
      </c>
      <c r="L68" s="1">
        <v>6575470</v>
      </c>
      <c r="M68" s="1">
        <v>6602537</v>
      </c>
      <c r="N68" s="1">
        <v>6780761</v>
      </c>
      <c r="O68" s="1">
        <v>6696143</v>
      </c>
      <c r="P68" s="81">
        <v>6969779</v>
      </c>
      <c r="Q68" s="2">
        <v>7059414</v>
      </c>
      <c r="S68" s="423">
        <v>5522411.9403251549</v>
      </c>
      <c r="T68" s="1">
        <v>5860012.1703988733</v>
      </c>
      <c r="U68" s="1">
        <v>6260031.7045958471</v>
      </c>
      <c r="V68" s="1">
        <v>6478954.7761755837</v>
      </c>
      <c r="W68" s="1">
        <v>6714774.772309945</v>
      </c>
      <c r="X68" s="1">
        <v>6883363.8705590349</v>
      </c>
      <c r="Y68" s="1">
        <v>6899486.0765590928</v>
      </c>
      <c r="Z68" s="1">
        <v>6948450.4088143371</v>
      </c>
      <c r="AA68" s="1">
        <v>6973032.7847251892</v>
      </c>
      <c r="AB68" s="1">
        <v>7121416.3197576571</v>
      </c>
      <c r="AC68" s="1">
        <v>7180775.5557522718</v>
      </c>
      <c r="AD68" s="1">
        <v>7075892.2582671735</v>
      </c>
      <c r="AE68" s="1">
        <v>7173636.3869461576</v>
      </c>
      <c r="AF68" s="1">
        <v>7007038.2233469989</v>
      </c>
      <c r="AG68" s="81">
        <v>7199781.7069999995</v>
      </c>
      <c r="AH68" s="2">
        <v>7059414</v>
      </c>
    </row>
  </sheetData>
  <mergeCells count="2">
    <mergeCell ref="B2:Q2"/>
    <mergeCell ref="S2:AH2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0835B-C087-478C-8040-FD1882AE72F3}">
  <dimension ref="A1:AH68"/>
  <sheetViews>
    <sheetView zoomScale="80" zoomScaleNormal="80" workbookViewId="0">
      <selection activeCell="F38" sqref="F38"/>
    </sheetView>
  </sheetViews>
  <sheetFormatPr defaultRowHeight="15" x14ac:dyDescent="0.25"/>
  <cols>
    <col min="1" max="1" width="63.7109375" customWidth="1"/>
    <col min="2" max="17" width="12.7109375" bestFit="1" customWidth="1"/>
    <col min="19" max="19" width="11" bestFit="1" customWidth="1"/>
    <col min="20" max="34" width="12.7109375" bestFit="1" customWidth="1"/>
  </cols>
  <sheetData>
    <row r="1" spans="1:34" ht="28.5" x14ac:dyDescent="0.45">
      <c r="A1" s="222" t="s">
        <v>70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0"/>
    </row>
    <row r="2" spans="1:34" ht="23.25" x14ac:dyDescent="0.35">
      <c r="A2" s="219" t="s">
        <v>67</v>
      </c>
      <c r="B2" s="507" t="s">
        <v>66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9"/>
      <c r="S2" s="507" t="s">
        <v>76</v>
      </c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9"/>
    </row>
    <row r="3" spans="1:34" ht="21" x14ac:dyDescent="0.35">
      <c r="A3" s="218" t="s">
        <v>81</v>
      </c>
      <c r="B3" s="217">
        <v>2007</v>
      </c>
      <c r="C3" s="216">
        <v>2008</v>
      </c>
      <c r="D3" s="216">
        <v>2009</v>
      </c>
      <c r="E3" s="216">
        <v>2010</v>
      </c>
      <c r="F3" s="216">
        <v>2011</v>
      </c>
      <c r="G3" s="216">
        <v>2012</v>
      </c>
      <c r="H3" s="216">
        <v>2013</v>
      </c>
      <c r="I3" s="216">
        <v>2014</v>
      </c>
      <c r="J3" s="216">
        <v>2015</v>
      </c>
      <c r="K3" s="216">
        <v>2016</v>
      </c>
      <c r="L3" s="216">
        <v>2017</v>
      </c>
      <c r="M3" s="216">
        <v>2018</v>
      </c>
      <c r="N3" s="216">
        <v>2019</v>
      </c>
      <c r="O3" s="216">
        <v>2020</v>
      </c>
      <c r="P3" s="215">
        <v>2021</v>
      </c>
      <c r="Q3" s="214">
        <v>2022</v>
      </c>
      <c r="S3" s="217">
        <v>2007</v>
      </c>
      <c r="T3" s="216">
        <v>2008</v>
      </c>
      <c r="U3" s="216">
        <v>2009</v>
      </c>
      <c r="V3" s="216">
        <v>2010</v>
      </c>
      <c r="W3" s="216">
        <v>2011</v>
      </c>
      <c r="X3" s="216">
        <v>2012</v>
      </c>
      <c r="Y3" s="216">
        <v>2013</v>
      </c>
      <c r="Z3" s="216">
        <v>2014</v>
      </c>
      <c r="AA3" s="216">
        <v>2015</v>
      </c>
      <c r="AB3" s="216">
        <v>2016</v>
      </c>
      <c r="AC3" s="216">
        <v>2017</v>
      </c>
      <c r="AD3" s="216">
        <v>2018</v>
      </c>
      <c r="AE3" s="216">
        <v>2019</v>
      </c>
      <c r="AF3" s="216">
        <v>2020</v>
      </c>
      <c r="AG3" s="215">
        <v>2021</v>
      </c>
      <c r="AH3" s="214">
        <v>2022</v>
      </c>
    </row>
    <row r="4" spans="1:34" ht="15.75" x14ac:dyDescent="0.25">
      <c r="A4" s="213" t="s">
        <v>65</v>
      </c>
      <c r="B4" s="173">
        <v>1364676</v>
      </c>
      <c r="C4" s="172">
        <v>1452899</v>
      </c>
      <c r="D4" s="173">
        <v>1574591</v>
      </c>
      <c r="E4" s="172">
        <v>1642337</v>
      </c>
      <c r="F4" s="173">
        <v>1796253</v>
      </c>
      <c r="G4" s="172">
        <v>1828247</v>
      </c>
      <c r="H4" s="173">
        <v>1889261</v>
      </c>
      <c r="I4" s="172">
        <v>1977763</v>
      </c>
      <c r="J4" s="172">
        <v>2095581</v>
      </c>
      <c r="K4" s="172">
        <v>2168207</v>
      </c>
      <c r="L4" s="172">
        <v>2238159</v>
      </c>
      <c r="M4" s="172">
        <v>2251791</v>
      </c>
      <c r="N4" s="172">
        <v>2210297</v>
      </c>
      <c r="O4" s="172">
        <v>2197241</v>
      </c>
      <c r="P4" s="172">
        <v>2281088</v>
      </c>
      <c r="Q4" s="212">
        <v>2219202</v>
      </c>
      <c r="S4" s="173">
        <v>1725192.4366253451</v>
      </c>
      <c r="T4" s="172">
        <v>1772897.6366504279</v>
      </c>
      <c r="U4" s="173">
        <v>1865429.2245660236</v>
      </c>
      <c r="V4" s="172">
        <v>1903804.6922870537</v>
      </c>
      <c r="W4" s="173">
        <v>2055503.2928597403</v>
      </c>
      <c r="X4" s="172">
        <v>2059168.2432868872</v>
      </c>
      <c r="Y4" s="173">
        <v>2117302.2556555271</v>
      </c>
      <c r="Z4" s="172">
        <v>2207656.1715015201</v>
      </c>
      <c r="AA4" s="172">
        <v>2327531.558907025</v>
      </c>
      <c r="AB4" s="172">
        <v>2396215.1328066126</v>
      </c>
      <c r="AC4" s="172">
        <v>2444192.9530644882</v>
      </c>
      <c r="AD4" s="172">
        <v>2413228.506577956</v>
      </c>
      <c r="AE4" s="172">
        <v>2338360.9870865424</v>
      </c>
      <c r="AF4" s="172">
        <v>2299256.7023889995</v>
      </c>
      <c r="AG4" s="172">
        <v>2356363.9039999996</v>
      </c>
      <c r="AH4" s="212">
        <v>2219202</v>
      </c>
    </row>
    <row r="5" spans="1:34" ht="15.75" x14ac:dyDescent="0.25">
      <c r="A5" s="211" t="s">
        <v>64</v>
      </c>
      <c r="B5" s="170">
        <v>527093</v>
      </c>
      <c r="C5" s="169">
        <v>563151</v>
      </c>
      <c r="D5" s="169">
        <v>577988</v>
      </c>
      <c r="E5" s="169">
        <v>625062</v>
      </c>
      <c r="F5" s="169">
        <v>695773</v>
      </c>
      <c r="G5" s="169">
        <v>743067</v>
      </c>
      <c r="H5" s="169">
        <v>815892</v>
      </c>
      <c r="I5" s="169">
        <v>991143</v>
      </c>
      <c r="J5" s="169">
        <v>1099989</v>
      </c>
      <c r="K5" s="169">
        <v>1176595</v>
      </c>
      <c r="L5" s="169">
        <v>1211246</v>
      </c>
      <c r="M5" s="169">
        <v>1222616</v>
      </c>
      <c r="N5" s="159">
        <v>1174021</v>
      </c>
      <c r="O5" s="159">
        <v>1197500</v>
      </c>
      <c r="P5" s="169">
        <v>1219421</v>
      </c>
      <c r="Q5" s="142">
        <v>1177101</v>
      </c>
      <c r="S5" s="170">
        <v>666339.01160287356</v>
      </c>
      <c r="T5" s="169">
        <v>687184.08986262989</v>
      </c>
      <c r="U5" s="169">
        <v>684746.51934913057</v>
      </c>
      <c r="V5" s="169">
        <v>724574.77884887846</v>
      </c>
      <c r="W5" s="169">
        <v>796192.79276521748</v>
      </c>
      <c r="X5" s="169">
        <v>836921.90882001037</v>
      </c>
      <c r="Y5" s="169">
        <v>914373.38301658665</v>
      </c>
      <c r="Z5" s="169">
        <v>1106352.4602242692</v>
      </c>
      <c r="AA5" s="169">
        <v>1221741.8997168706</v>
      </c>
      <c r="AB5" s="169">
        <v>1300325.450561038</v>
      </c>
      <c r="AC5" s="169">
        <v>1322747.3730094908</v>
      </c>
      <c r="AD5" s="169">
        <v>1310268.9298422073</v>
      </c>
      <c r="AE5" s="159">
        <v>1242043.4468400986</v>
      </c>
      <c r="AF5" s="159">
        <v>1253098.7274999998</v>
      </c>
      <c r="AG5" s="169">
        <v>1259661.8929999999</v>
      </c>
      <c r="AH5" s="142">
        <v>1177101</v>
      </c>
    </row>
    <row r="6" spans="1:34" ht="15.75" x14ac:dyDescent="0.25">
      <c r="A6" s="156" t="s">
        <v>63</v>
      </c>
      <c r="B6" s="210" t="s">
        <v>3</v>
      </c>
      <c r="C6" s="210" t="s">
        <v>3</v>
      </c>
      <c r="D6" s="210" t="s">
        <v>3</v>
      </c>
      <c r="E6" s="210" t="s">
        <v>3</v>
      </c>
      <c r="F6" s="210" t="s">
        <v>3</v>
      </c>
      <c r="G6" s="210" t="s">
        <v>3</v>
      </c>
      <c r="H6" s="210" t="s">
        <v>3</v>
      </c>
      <c r="I6" s="210" t="s">
        <v>3</v>
      </c>
      <c r="J6" s="210" t="s">
        <v>3</v>
      </c>
      <c r="K6" s="210" t="s">
        <v>3</v>
      </c>
      <c r="L6" s="210" t="s">
        <v>3</v>
      </c>
      <c r="M6" s="210" t="s">
        <v>3</v>
      </c>
      <c r="N6" s="175">
        <v>289568</v>
      </c>
      <c r="O6" s="175">
        <v>293435</v>
      </c>
      <c r="P6" s="209">
        <v>295586</v>
      </c>
      <c r="Q6" s="208">
        <v>291512</v>
      </c>
      <c r="S6" s="433" t="s">
        <v>3</v>
      </c>
      <c r="T6" s="210" t="s">
        <v>3</v>
      </c>
      <c r="U6" s="210" t="s">
        <v>3</v>
      </c>
      <c r="V6" s="210" t="s">
        <v>3</v>
      </c>
      <c r="W6" s="210" t="s">
        <v>3</v>
      </c>
      <c r="X6" s="210" t="s">
        <v>3</v>
      </c>
      <c r="Y6" s="210" t="s">
        <v>3</v>
      </c>
      <c r="Z6" s="210" t="s">
        <v>3</v>
      </c>
      <c r="AA6" s="210" t="s">
        <v>3</v>
      </c>
      <c r="AB6" s="210" t="s">
        <v>3</v>
      </c>
      <c r="AC6" s="210" t="s">
        <v>3</v>
      </c>
      <c r="AD6" s="210" t="s">
        <v>3</v>
      </c>
      <c r="AE6" s="175">
        <v>306345.48855139193</v>
      </c>
      <c r="AF6" s="175">
        <v>307058.89361499995</v>
      </c>
      <c r="AG6" s="209">
        <v>305340.33799999999</v>
      </c>
      <c r="AH6" s="208">
        <v>291512</v>
      </c>
    </row>
    <row r="7" spans="1:34" ht="15.75" x14ac:dyDescent="0.25">
      <c r="A7" s="154" t="s">
        <v>62</v>
      </c>
      <c r="B7" s="202" t="s">
        <v>3</v>
      </c>
      <c r="C7" s="202" t="s">
        <v>3</v>
      </c>
      <c r="D7" s="202" t="s">
        <v>3</v>
      </c>
      <c r="E7" s="202" t="s">
        <v>3</v>
      </c>
      <c r="F7" s="202" t="s">
        <v>3</v>
      </c>
      <c r="G7" s="202" t="s">
        <v>3</v>
      </c>
      <c r="H7" s="202" t="s">
        <v>3</v>
      </c>
      <c r="I7" s="202" t="s">
        <v>3</v>
      </c>
      <c r="J7" s="202" t="s">
        <v>3</v>
      </c>
      <c r="K7" s="202" t="s">
        <v>3</v>
      </c>
      <c r="L7" s="202" t="s">
        <v>3</v>
      </c>
      <c r="M7" s="202" t="s">
        <v>3</v>
      </c>
      <c r="N7" s="153">
        <v>8065</v>
      </c>
      <c r="O7" s="153">
        <v>8173</v>
      </c>
      <c r="P7" s="153">
        <v>8233</v>
      </c>
      <c r="Q7" s="201">
        <v>8314</v>
      </c>
      <c r="S7" s="434" t="s">
        <v>3</v>
      </c>
      <c r="T7" s="202" t="s">
        <v>3</v>
      </c>
      <c r="U7" s="202" t="s">
        <v>3</v>
      </c>
      <c r="V7" s="202" t="s">
        <v>3</v>
      </c>
      <c r="W7" s="202" t="s">
        <v>3</v>
      </c>
      <c r="X7" s="202" t="s">
        <v>3</v>
      </c>
      <c r="Y7" s="202" t="s">
        <v>3</v>
      </c>
      <c r="Z7" s="202" t="s">
        <v>3</v>
      </c>
      <c r="AA7" s="202" t="s">
        <v>3</v>
      </c>
      <c r="AB7" s="202" t="s">
        <v>3</v>
      </c>
      <c r="AC7" s="202" t="s">
        <v>3</v>
      </c>
      <c r="AD7" s="202" t="s">
        <v>3</v>
      </c>
      <c r="AE7" s="153">
        <v>8532.2838337349986</v>
      </c>
      <c r="AF7" s="153">
        <v>8552.4642169999988</v>
      </c>
      <c r="AG7" s="153">
        <v>8504.6889999999985</v>
      </c>
      <c r="AH7" s="201">
        <v>8314</v>
      </c>
    </row>
    <row r="8" spans="1:34" x14ac:dyDescent="0.25">
      <c r="A8" s="205" t="s">
        <v>61</v>
      </c>
      <c r="B8" s="207" t="s">
        <v>3</v>
      </c>
      <c r="C8" s="207" t="s">
        <v>3</v>
      </c>
      <c r="D8" s="207" t="s">
        <v>3</v>
      </c>
      <c r="E8" s="207" t="s">
        <v>3</v>
      </c>
      <c r="F8" s="207" t="s">
        <v>3</v>
      </c>
      <c r="G8" s="207" t="s">
        <v>3</v>
      </c>
      <c r="H8" s="207" t="s">
        <v>3</v>
      </c>
      <c r="I8" s="207" t="s">
        <v>3</v>
      </c>
      <c r="J8" s="207" t="s">
        <v>3</v>
      </c>
      <c r="K8" s="207" t="s">
        <v>3</v>
      </c>
      <c r="L8" s="207" t="s">
        <v>3</v>
      </c>
      <c r="M8" s="207" t="s">
        <v>3</v>
      </c>
      <c r="N8" s="207" t="s">
        <v>3</v>
      </c>
      <c r="O8" s="207" t="s">
        <v>3</v>
      </c>
      <c r="P8" s="207" t="s">
        <v>3</v>
      </c>
      <c r="Q8" s="204" t="s">
        <v>3</v>
      </c>
      <c r="S8" s="435" t="s">
        <v>3</v>
      </c>
      <c r="T8" s="207" t="s">
        <v>3</v>
      </c>
      <c r="U8" s="207" t="s">
        <v>3</v>
      </c>
      <c r="V8" s="207" t="s">
        <v>3</v>
      </c>
      <c r="W8" s="207" t="s">
        <v>3</v>
      </c>
      <c r="X8" s="207" t="s">
        <v>3</v>
      </c>
      <c r="Y8" s="207" t="s">
        <v>3</v>
      </c>
      <c r="Z8" s="207" t="s">
        <v>3</v>
      </c>
      <c r="AA8" s="207" t="s">
        <v>3</v>
      </c>
      <c r="AB8" s="207" t="s">
        <v>3</v>
      </c>
      <c r="AC8" s="207" t="s">
        <v>3</v>
      </c>
      <c r="AD8" s="207" t="s">
        <v>3</v>
      </c>
      <c r="AE8" s="207" t="s">
        <v>3</v>
      </c>
      <c r="AF8" s="207" t="s">
        <v>3</v>
      </c>
      <c r="AG8" s="207" t="s">
        <v>3</v>
      </c>
      <c r="AH8" s="204" t="s">
        <v>3</v>
      </c>
    </row>
    <row r="9" spans="1:34" ht="15.75" x14ac:dyDescent="0.25">
      <c r="A9" s="154" t="s">
        <v>60</v>
      </c>
      <c r="B9" s="153" t="s">
        <v>3</v>
      </c>
      <c r="C9" s="153" t="s">
        <v>3</v>
      </c>
      <c r="D9" s="153" t="s">
        <v>3</v>
      </c>
      <c r="E9" s="153" t="s">
        <v>3</v>
      </c>
      <c r="F9" s="153" t="s">
        <v>3</v>
      </c>
      <c r="G9" s="153">
        <v>1279</v>
      </c>
      <c r="H9" s="153">
        <v>1280</v>
      </c>
      <c r="I9" s="153">
        <v>1271</v>
      </c>
      <c r="J9" s="153">
        <v>1358</v>
      </c>
      <c r="K9" s="153">
        <v>1340</v>
      </c>
      <c r="L9" s="153">
        <v>1333</v>
      </c>
      <c r="M9" s="153">
        <v>1762</v>
      </c>
      <c r="N9" s="153">
        <v>12927</v>
      </c>
      <c r="O9" s="153">
        <v>13126</v>
      </c>
      <c r="P9" s="153">
        <v>13223</v>
      </c>
      <c r="Q9" s="201">
        <v>1740</v>
      </c>
      <c r="S9" s="436" t="s">
        <v>3</v>
      </c>
      <c r="T9" s="153" t="s">
        <v>3</v>
      </c>
      <c r="U9" s="153" t="s">
        <v>3</v>
      </c>
      <c r="V9" s="153" t="s">
        <v>3</v>
      </c>
      <c r="W9" s="153" t="s">
        <v>3</v>
      </c>
      <c r="X9" s="153">
        <v>1440.5472472614088</v>
      </c>
      <c r="Y9" s="153">
        <v>1434.5010494786452</v>
      </c>
      <c r="Z9" s="153">
        <v>1418.7397549546797</v>
      </c>
      <c r="AA9" s="153">
        <v>1508.3109920331115</v>
      </c>
      <c r="AB9" s="153">
        <v>1480.9140815249011</v>
      </c>
      <c r="AC9" s="153">
        <v>1455.7094497910839</v>
      </c>
      <c r="AD9" s="153">
        <v>1888.3229520814134</v>
      </c>
      <c r="AE9" s="153">
        <v>13675.986747512996</v>
      </c>
      <c r="AF9" s="153">
        <v>13735.427053999998</v>
      </c>
      <c r="AG9" s="153">
        <v>13659.358999999999</v>
      </c>
      <c r="AH9" s="201">
        <v>1740</v>
      </c>
    </row>
    <row r="10" spans="1:34" x14ac:dyDescent="0.25">
      <c r="A10" s="205" t="s">
        <v>59</v>
      </c>
      <c r="B10" s="207" t="s">
        <v>3</v>
      </c>
      <c r="C10" s="207" t="s">
        <v>3</v>
      </c>
      <c r="D10" s="207" t="s">
        <v>3</v>
      </c>
      <c r="E10" s="207" t="s">
        <v>3</v>
      </c>
      <c r="F10" s="207" t="s">
        <v>3</v>
      </c>
      <c r="G10" s="207" t="s">
        <v>3</v>
      </c>
      <c r="H10" s="207" t="s">
        <v>3</v>
      </c>
      <c r="I10" s="207" t="s">
        <v>3</v>
      </c>
      <c r="J10" s="207" t="s">
        <v>3</v>
      </c>
      <c r="K10" s="207" t="s">
        <v>3</v>
      </c>
      <c r="L10" s="207" t="s">
        <v>3</v>
      </c>
      <c r="M10" s="207" t="s">
        <v>3</v>
      </c>
      <c r="N10" s="207" t="s">
        <v>3</v>
      </c>
      <c r="O10" s="207" t="s">
        <v>3</v>
      </c>
      <c r="P10" s="207" t="s">
        <v>3</v>
      </c>
      <c r="Q10" s="204">
        <v>21718</v>
      </c>
      <c r="S10" s="435" t="s">
        <v>3</v>
      </c>
      <c r="T10" s="207" t="s">
        <v>3</v>
      </c>
      <c r="U10" s="207" t="s">
        <v>3</v>
      </c>
      <c r="V10" s="207" t="s">
        <v>3</v>
      </c>
      <c r="W10" s="207" t="s">
        <v>3</v>
      </c>
      <c r="X10" s="207" t="s">
        <v>3</v>
      </c>
      <c r="Y10" s="207" t="s">
        <v>3</v>
      </c>
      <c r="Z10" s="207" t="s">
        <v>3</v>
      </c>
      <c r="AA10" s="207" t="s">
        <v>3</v>
      </c>
      <c r="AB10" s="207" t="s">
        <v>3</v>
      </c>
      <c r="AC10" s="207" t="s">
        <v>3</v>
      </c>
      <c r="AD10" s="207" t="s">
        <v>3</v>
      </c>
      <c r="AE10" s="207" t="s">
        <v>3</v>
      </c>
      <c r="AF10" s="207" t="s">
        <v>3</v>
      </c>
      <c r="AG10" s="207" t="s">
        <v>3</v>
      </c>
      <c r="AH10" s="204">
        <v>21718</v>
      </c>
    </row>
    <row r="11" spans="1:34" ht="15.75" x14ac:dyDescent="0.25">
      <c r="A11" s="154" t="s">
        <v>58</v>
      </c>
      <c r="B11" s="188">
        <v>484141</v>
      </c>
      <c r="C11" s="188">
        <v>503419</v>
      </c>
      <c r="D11" s="188">
        <v>514488</v>
      </c>
      <c r="E11" s="188">
        <v>555100</v>
      </c>
      <c r="F11" s="188">
        <v>604360</v>
      </c>
      <c r="G11" s="188">
        <v>649230</v>
      </c>
      <c r="H11" s="188">
        <v>719829</v>
      </c>
      <c r="I11" s="188">
        <v>886395</v>
      </c>
      <c r="J11" s="188">
        <v>966809</v>
      </c>
      <c r="K11" s="188">
        <v>1067407</v>
      </c>
      <c r="L11" s="188">
        <v>1084520</v>
      </c>
      <c r="M11" s="188">
        <v>1079426</v>
      </c>
      <c r="N11" s="188">
        <v>774138</v>
      </c>
      <c r="O11" s="188">
        <v>795051</v>
      </c>
      <c r="P11" s="188">
        <v>826665</v>
      </c>
      <c r="Q11" s="201">
        <v>772725</v>
      </c>
      <c r="S11" s="437">
        <v>612040.06772320403</v>
      </c>
      <c r="T11" s="188">
        <v>614296.21422061801</v>
      </c>
      <c r="U11" s="188">
        <v>609517.61497971497</v>
      </c>
      <c r="V11" s="188">
        <v>643474.50291173102</v>
      </c>
      <c r="W11" s="188">
        <v>691586.30219279393</v>
      </c>
      <c r="X11" s="188">
        <v>731232.59526155156</v>
      </c>
      <c r="Y11" s="188">
        <v>806715.19995715923</v>
      </c>
      <c r="Z11" s="188">
        <v>989428.65860979806</v>
      </c>
      <c r="AA11" s="188">
        <v>1073820.7966837559</v>
      </c>
      <c r="AB11" s="188">
        <v>1179655.26643153</v>
      </c>
      <c r="AC11" s="188">
        <v>1184355.5982651361</v>
      </c>
      <c r="AD11" s="188">
        <v>1156813.2184298704</v>
      </c>
      <c r="AE11" s="188">
        <v>818991.33818722179</v>
      </c>
      <c r="AF11" s="188">
        <v>831964.42287899985</v>
      </c>
      <c r="AG11" s="188">
        <v>853944.94499999995</v>
      </c>
      <c r="AH11" s="201">
        <v>772725</v>
      </c>
    </row>
    <row r="12" spans="1:34" ht="15.75" x14ac:dyDescent="0.25">
      <c r="A12" s="205" t="s">
        <v>57</v>
      </c>
      <c r="B12" s="187" t="s">
        <v>3</v>
      </c>
      <c r="C12" s="187" t="s">
        <v>3</v>
      </c>
      <c r="D12" s="187" t="s">
        <v>3</v>
      </c>
      <c r="E12" s="187" t="s">
        <v>3</v>
      </c>
      <c r="F12" s="187" t="s">
        <v>3</v>
      </c>
      <c r="G12" s="187" t="s">
        <v>3</v>
      </c>
      <c r="H12" s="187" t="s">
        <v>3</v>
      </c>
      <c r="I12" s="187" t="s">
        <v>3</v>
      </c>
      <c r="J12" s="187" t="s">
        <v>3</v>
      </c>
      <c r="K12" s="187" t="s">
        <v>3</v>
      </c>
      <c r="L12" s="187" t="s">
        <v>3</v>
      </c>
      <c r="M12" s="187" t="s">
        <v>3</v>
      </c>
      <c r="N12" s="187">
        <v>43008</v>
      </c>
      <c r="O12" s="187">
        <v>43550</v>
      </c>
      <c r="P12" s="187">
        <v>45033</v>
      </c>
      <c r="Q12" s="204">
        <v>43597</v>
      </c>
      <c r="S12" s="438" t="s">
        <v>3</v>
      </c>
      <c r="T12" s="187" t="s">
        <v>3</v>
      </c>
      <c r="U12" s="187" t="s">
        <v>3</v>
      </c>
      <c r="V12" s="187" t="s">
        <v>3</v>
      </c>
      <c r="W12" s="187" t="s">
        <v>3</v>
      </c>
      <c r="X12" s="187" t="s">
        <v>3</v>
      </c>
      <c r="Y12" s="187" t="s">
        <v>3</v>
      </c>
      <c r="Z12" s="187" t="s">
        <v>3</v>
      </c>
      <c r="AA12" s="187" t="s">
        <v>3</v>
      </c>
      <c r="AB12" s="187" t="s">
        <v>3</v>
      </c>
      <c r="AC12" s="187" t="s">
        <v>3</v>
      </c>
      <c r="AD12" s="187" t="s">
        <v>3</v>
      </c>
      <c r="AE12" s="187">
        <v>45499.871434751985</v>
      </c>
      <c r="AF12" s="187">
        <v>45571.982949999991</v>
      </c>
      <c r="AG12" s="187">
        <v>46519.089</v>
      </c>
      <c r="AH12" s="204">
        <v>43597</v>
      </c>
    </row>
    <row r="13" spans="1:34" ht="15.75" x14ac:dyDescent="0.25">
      <c r="A13" s="154" t="s">
        <v>56</v>
      </c>
      <c r="B13" s="202" t="s">
        <v>3</v>
      </c>
      <c r="C13" s="202" t="s">
        <v>3</v>
      </c>
      <c r="D13" s="202" t="s">
        <v>3</v>
      </c>
      <c r="E13" s="202" t="s">
        <v>3</v>
      </c>
      <c r="F13" s="202" t="s">
        <v>3</v>
      </c>
      <c r="G13" s="202" t="s">
        <v>3</v>
      </c>
      <c r="H13" s="202" t="s">
        <v>3</v>
      </c>
      <c r="I13" s="202" t="s">
        <v>3</v>
      </c>
      <c r="J13" s="202" t="s">
        <v>3</v>
      </c>
      <c r="K13" s="202" t="s">
        <v>3</v>
      </c>
      <c r="L13" s="202" t="s">
        <v>3</v>
      </c>
      <c r="M13" s="202" t="s">
        <v>3</v>
      </c>
      <c r="N13" s="153">
        <v>31173</v>
      </c>
      <c r="O13" s="153">
        <v>29757</v>
      </c>
      <c r="P13" s="153">
        <v>28267</v>
      </c>
      <c r="Q13" s="201">
        <v>27653</v>
      </c>
      <c r="S13" s="434" t="s">
        <v>3</v>
      </c>
      <c r="T13" s="202" t="s">
        <v>3</v>
      </c>
      <c r="U13" s="202" t="s">
        <v>3</v>
      </c>
      <c r="V13" s="202" t="s">
        <v>3</v>
      </c>
      <c r="W13" s="202" t="s">
        <v>3</v>
      </c>
      <c r="X13" s="202" t="s">
        <v>3</v>
      </c>
      <c r="Y13" s="202" t="s">
        <v>3</v>
      </c>
      <c r="Z13" s="202" t="s">
        <v>3</v>
      </c>
      <c r="AA13" s="202" t="s">
        <v>3</v>
      </c>
      <c r="AB13" s="202" t="s">
        <v>3</v>
      </c>
      <c r="AC13" s="202" t="s">
        <v>3</v>
      </c>
      <c r="AD13" s="202" t="s">
        <v>3</v>
      </c>
      <c r="AE13" s="153">
        <v>32979.154860386989</v>
      </c>
      <c r="AF13" s="153">
        <v>31138.587752999996</v>
      </c>
      <c r="AG13" s="153">
        <v>29199.810999999998</v>
      </c>
      <c r="AH13" s="201">
        <v>27653</v>
      </c>
    </row>
    <row r="14" spans="1:34" ht="15.75" x14ac:dyDescent="0.25">
      <c r="A14" s="205" t="s">
        <v>55</v>
      </c>
      <c r="B14" s="187" t="s">
        <v>3</v>
      </c>
      <c r="C14" s="187" t="s">
        <v>3</v>
      </c>
      <c r="D14" s="187" t="s">
        <v>3</v>
      </c>
      <c r="E14" s="187" t="s">
        <v>3</v>
      </c>
      <c r="F14" s="187" t="s">
        <v>3</v>
      </c>
      <c r="G14" s="187" t="s">
        <v>3</v>
      </c>
      <c r="H14" s="187" t="s">
        <v>3</v>
      </c>
      <c r="I14" s="187" t="s">
        <v>3</v>
      </c>
      <c r="J14" s="187" t="s">
        <v>3</v>
      </c>
      <c r="K14" s="187" t="s">
        <v>3</v>
      </c>
      <c r="L14" s="187" t="s">
        <v>3</v>
      </c>
      <c r="M14" s="187" t="s">
        <v>3</v>
      </c>
      <c r="N14" s="187">
        <v>10955</v>
      </c>
      <c r="O14" s="187">
        <v>10165</v>
      </c>
      <c r="P14" s="187" t="s">
        <v>3</v>
      </c>
      <c r="Q14" s="204" t="s">
        <v>3</v>
      </c>
      <c r="S14" s="438" t="s">
        <v>3</v>
      </c>
      <c r="T14" s="187" t="s">
        <v>3</v>
      </c>
      <c r="U14" s="187" t="s">
        <v>3</v>
      </c>
      <c r="V14" s="187" t="s">
        <v>3</v>
      </c>
      <c r="W14" s="187" t="s">
        <v>3</v>
      </c>
      <c r="X14" s="187" t="s">
        <v>3</v>
      </c>
      <c r="Y14" s="187" t="s">
        <v>3</v>
      </c>
      <c r="Z14" s="187" t="s">
        <v>3</v>
      </c>
      <c r="AA14" s="187" t="s">
        <v>3</v>
      </c>
      <c r="AB14" s="187" t="s">
        <v>3</v>
      </c>
      <c r="AC14" s="187" t="s">
        <v>3</v>
      </c>
      <c r="AD14" s="187" t="s">
        <v>3</v>
      </c>
      <c r="AE14" s="187">
        <v>11589.729621644998</v>
      </c>
      <c r="AF14" s="187">
        <v>10636.950784999999</v>
      </c>
      <c r="AG14" s="187" t="s">
        <v>3</v>
      </c>
      <c r="AH14" s="204" t="s">
        <v>3</v>
      </c>
    </row>
    <row r="15" spans="1:34" ht="15.75" x14ac:dyDescent="0.25">
      <c r="A15" s="154" t="s">
        <v>54</v>
      </c>
      <c r="B15" s="188">
        <v>4280</v>
      </c>
      <c r="C15" s="188">
        <v>4700</v>
      </c>
      <c r="D15" s="188">
        <v>4736</v>
      </c>
      <c r="E15" s="188">
        <v>4724</v>
      </c>
      <c r="F15" s="188">
        <v>5476</v>
      </c>
      <c r="G15" s="188">
        <v>6071</v>
      </c>
      <c r="H15" s="188">
        <v>6662</v>
      </c>
      <c r="I15" s="188">
        <v>4863</v>
      </c>
      <c r="J15" s="188">
        <v>5304</v>
      </c>
      <c r="K15" s="188">
        <v>5589</v>
      </c>
      <c r="L15" s="188">
        <v>4060</v>
      </c>
      <c r="M15" s="188">
        <v>4221</v>
      </c>
      <c r="N15" s="188">
        <v>4187</v>
      </c>
      <c r="O15" s="188">
        <v>4243</v>
      </c>
      <c r="P15" s="188">
        <v>2414</v>
      </c>
      <c r="Q15" s="201">
        <v>3641</v>
      </c>
      <c r="S15" s="437">
        <v>5410.67889283352</v>
      </c>
      <c r="T15" s="188">
        <v>5735.1673394069448</v>
      </c>
      <c r="U15" s="188">
        <v>5610.7730880874387</v>
      </c>
      <c r="V15" s="188">
        <v>5476.0827810394831</v>
      </c>
      <c r="W15" s="188">
        <v>6266.3422311333306</v>
      </c>
      <c r="X15" s="188">
        <v>6837.8126177670156</v>
      </c>
      <c r="Y15" s="188">
        <v>7466.1296809583864</v>
      </c>
      <c r="Z15" s="188">
        <v>5428.2702032609031</v>
      </c>
      <c r="AA15" s="188">
        <v>5891.0762163060554</v>
      </c>
      <c r="AB15" s="188">
        <v>6176.7379116736356</v>
      </c>
      <c r="AC15" s="188">
        <v>4433.7437105414856</v>
      </c>
      <c r="AD15" s="188">
        <v>4523.6158800996855</v>
      </c>
      <c r="AE15" s="188">
        <v>4429.5936034529987</v>
      </c>
      <c r="AF15" s="188">
        <v>4439.9982469999995</v>
      </c>
      <c r="AG15" s="188">
        <v>2493.6619999999998</v>
      </c>
      <c r="AH15" s="201">
        <v>3641</v>
      </c>
    </row>
    <row r="16" spans="1:34" ht="15.75" x14ac:dyDescent="0.25">
      <c r="A16" s="205" t="s">
        <v>53</v>
      </c>
      <c r="B16" s="206" t="s">
        <v>3</v>
      </c>
      <c r="C16" s="206" t="s">
        <v>3</v>
      </c>
      <c r="D16" s="206" t="s">
        <v>3</v>
      </c>
      <c r="E16" s="206">
        <v>371</v>
      </c>
      <c r="F16" s="206" t="s">
        <v>3</v>
      </c>
      <c r="G16" s="206" t="s">
        <v>3</v>
      </c>
      <c r="H16" s="206" t="s">
        <v>3</v>
      </c>
      <c r="I16" s="206" t="s">
        <v>3</v>
      </c>
      <c r="J16" s="206" t="s">
        <v>3</v>
      </c>
      <c r="K16" s="206" t="s">
        <v>3</v>
      </c>
      <c r="L16" s="206" t="s">
        <v>3</v>
      </c>
      <c r="M16" s="206" t="s">
        <v>3</v>
      </c>
      <c r="N16" s="206" t="s">
        <v>3</v>
      </c>
      <c r="O16" s="206" t="s">
        <v>3</v>
      </c>
      <c r="P16" s="206" t="s">
        <v>3</v>
      </c>
      <c r="Q16" s="204">
        <v>6200</v>
      </c>
      <c r="S16" s="439" t="s">
        <v>3</v>
      </c>
      <c r="T16" s="206" t="s">
        <v>3</v>
      </c>
      <c r="U16" s="206" t="s">
        <v>3</v>
      </c>
      <c r="V16" s="206">
        <v>430.06492628400684</v>
      </c>
      <c r="W16" s="206" t="s">
        <v>3</v>
      </c>
      <c r="X16" s="206" t="s">
        <v>3</v>
      </c>
      <c r="Y16" s="206" t="s">
        <v>3</v>
      </c>
      <c r="Z16" s="206" t="s">
        <v>3</v>
      </c>
      <c r="AA16" s="206" t="s">
        <v>3</v>
      </c>
      <c r="AB16" s="206" t="s">
        <v>3</v>
      </c>
      <c r="AC16" s="206" t="s">
        <v>3</v>
      </c>
      <c r="AD16" s="206" t="s">
        <v>3</v>
      </c>
      <c r="AE16" s="206" t="s">
        <v>3</v>
      </c>
      <c r="AF16" s="206" t="s">
        <v>3</v>
      </c>
      <c r="AG16" s="206" t="s">
        <v>3</v>
      </c>
      <c r="AH16" s="204">
        <v>6200</v>
      </c>
    </row>
    <row r="17" spans="1:34" ht="15.75" x14ac:dyDescent="0.25">
      <c r="A17" s="154" t="s">
        <v>52</v>
      </c>
      <c r="B17" s="153">
        <v>38672</v>
      </c>
      <c r="C17" s="153">
        <v>55032</v>
      </c>
      <c r="D17" s="153">
        <v>58764</v>
      </c>
      <c r="E17" s="153">
        <v>64867</v>
      </c>
      <c r="F17" s="153">
        <v>85937</v>
      </c>
      <c r="G17" s="153">
        <v>86501</v>
      </c>
      <c r="H17" s="153">
        <v>88150</v>
      </c>
      <c r="I17" s="153">
        <v>98643</v>
      </c>
      <c r="J17" s="153">
        <v>126547</v>
      </c>
      <c r="K17" s="153">
        <v>102288</v>
      </c>
      <c r="L17" s="153">
        <v>121362</v>
      </c>
      <c r="M17" s="153">
        <v>137237</v>
      </c>
      <c r="N17" s="153" t="s">
        <v>3</v>
      </c>
      <c r="O17" s="153" t="s">
        <v>3</v>
      </c>
      <c r="P17" s="153" t="s">
        <v>3</v>
      </c>
      <c r="Q17" s="201" t="s">
        <v>3</v>
      </c>
      <c r="S17" s="436">
        <v>48888.264986835959</v>
      </c>
      <c r="T17" s="153">
        <v>67152.708302604893</v>
      </c>
      <c r="U17" s="153">
        <v>69618.131281328169</v>
      </c>
      <c r="V17" s="153">
        <v>75194.128229823909</v>
      </c>
      <c r="W17" s="153">
        <v>98340.148341290173</v>
      </c>
      <c r="X17" s="153">
        <v>97426.721997935194</v>
      </c>
      <c r="Y17" s="153">
        <v>98790.052743392647</v>
      </c>
      <c r="Z17" s="153">
        <v>110109.16258693507</v>
      </c>
      <c r="AA17" s="153">
        <v>140553.92570604873</v>
      </c>
      <c r="AB17" s="153">
        <v>113044.58176941723</v>
      </c>
      <c r="AC17" s="153">
        <v>132533.99118195463</v>
      </c>
      <c r="AD17" s="153">
        <v>147075.9233682162</v>
      </c>
      <c r="AE17" s="153" t="s">
        <v>3</v>
      </c>
      <c r="AF17" s="153" t="s">
        <v>3</v>
      </c>
      <c r="AG17" s="153" t="s">
        <v>3</v>
      </c>
      <c r="AH17" s="201" t="s">
        <v>3</v>
      </c>
    </row>
    <row r="18" spans="1:34" ht="15.75" x14ac:dyDescent="0.25">
      <c r="A18" s="151" t="s">
        <v>51</v>
      </c>
      <c r="B18" s="187" t="s">
        <v>3</v>
      </c>
      <c r="C18" s="187" t="s">
        <v>3</v>
      </c>
      <c r="D18" s="187" t="s">
        <v>3</v>
      </c>
      <c r="E18" s="187" t="s">
        <v>3</v>
      </c>
      <c r="F18" s="187" t="s">
        <v>3</v>
      </c>
      <c r="G18" s="187">
        <v>-14</v>
      </c>
      <c r="H18" s="187">
        <v>-29</v>
      </c>
      <c r="I18" s="187">
        <v>-29</v>
      </c>
      <c r="J18" s="187">
        <v>-29</v>
      </c>
      <c r="K18" s="187">
        <v>-29</v>
      </c>
      <c r="L18" s="187">
        <v>-29</v>
      </c>
      <c r="M18" s="187">
        <v>-30</v>
      </c>
      <c r="N18" s="187" t="s">
        <v>3</v>
      </c>
      <c r="O18" s="187" t="s">
        <v>3</v>
      </c>
      <c r="P18" s="187" t="s">
        <v>3</v>
      </c>
      <c r="Q18" s="150" t="s">
        <v>3</v>
      </c>
      <c r="S18" s="438" t="s">
        <v>3</v>
      </c>
      <c r="T18" s="187" t="s">
        <v>3</v>
      </c>
      <c r="U18" s="187" t="s">
        <v>3</v>
      </c>
      <c r="V18" s="187" t="s">
        <v>3</v>
      </c>
      <c r="W18" s="187" t="s">
        <v>3</v>
      </c>
      <c r="X18" s="187">
        <v>-15.768304504816046</v>
      </c>
      <c r="Y18" s="187">
        <v>-32.500414402250556</v>
      </c>
      <c r="Z18" s="187">
        <v>-32.370930679532428</v>
      </c>
      <c r="AA18" s="187">
        <v>-32.209881273166594</v>
      </c>
      <c r="AB18" s="187">
        <v>-32.049633107628459</v>
      </c>
      <c r="AC18" s="187">
        <v>-31.669597932439185</v>
      </c>
      <c r="AD18" s="187">
        <v>-32.150788060409994</v>
      </c>
      <c r="AE18" s="187" t="s">
        <v>3</v>
      </c>
      <c r="AF18" s="187" t="s">
        <v>3</v>
      </c>
      <c r="AG18" s="187" t="s">
        <v>3</v>
      </c>
      <c r="AH18" s="150" t="s">
        <v>3</v>
      </c>
    </row>
    <row r="19" spans="1:34" ht="15.75" x14ac:dyDescent="0.25">
      <c r="A19" s="179" t="s">
        <v>50</v>
      </c>
      <c r="B19" s="144">
        <v>23357</v>
      </c>
      <c r="C19" s="143">
        <v>23064</v>
      </c>
      <c r="D19" s="143">
        <v>23801</v>
      </c>
      <c r="E19" s="143">
        <v>23725</v>
      </c>
      <c r="F19" s="143">
        <v>22389</v>
      </c>
      <c r="G19" s="143">
        <v>20506</v>
      </c>
      <c r="H19" s="143">
        <v>21805</v>
      </c>
      <c r="I19" s="143">
        <v>19490</v>
      </c>
      <c r="J19" s="143">
        <v>18000</v>
      </c>
      <c r="K19" s="143">
        <v>18215</v>
      </c>
      <c r="L19" s="143">
        <v>18653</v>
      </c>
      <c r="M19" s="143">
        <v>18282</v>
      </c>
      <c r="N19" s="143">
        <v>15624</v>
      </c>
      <c r="O19" s="143">
        <v>16577</v>
      </c>
      <c r="P19" s="143">
        <v>16747</v>
      </c>
      <c r="Q19" s="178">
        <v>12925</v>
      </c>
      <c r="S19" s="144">
        <v>29527.389462596388</v>
      </c>
      <c r="T19" s="143">
        <v>28143.808407676974</v>
      </c>
      <c r="U19" s="143">
        <v>28197.215006243481</v>
      </c>
      <c r="V19" s="143">
        <v>27502.130393768362</v>
      </c>
      <c r="W19" s="143">
        <v>25620.36819080426</v>
      </c>
      <c r="X19" s="143">
        <v>23096.060869696987</v>
      </c>
      <c r="Y19" s="143">
        <v>24436.949518657704</v>
      </c>
      <c r="Z19" s="143">
        <v>21755.497894623688</v>
      </c>
      <c r="AA19" s="143">
        <v>19992.340100586163</v>
      </c>
      <c r="AB19" s="143">
        <v>20130.485070877668</v>
      </c>
      <c r="AC19" s="143">
        <v>20370.103801165107</v>
      </c>
      <c r="AD19" s="143">
        <v>19592.690244013847</v>
      </c>
      <c r="AE19" s="143">
        <v>16529.250169655996</v>
      </c>
      <c r="AF19" s="143">
        <v>17346.653532999997</v>
      </c>
      <c r="AG19" s="143">
        <v>17299.650999999998</v>
      </c>
      <c r="AH19" s="178">
        <v>12925</v>
      </c>
    </row>
    <row r="20" spans="1:34" ht="15.75" x14ac:dyDescent="0.25">
      <c r="A20" s="205" t="s">
        <v>49</v>
      </c>
      <c r="B20" s="196">
        <v>23357</v>
      </c>
      <c r="C20" s="196">
        <v>23064</v>
      </c>
      <c r="D20" s="196">
        <v>23801</v>
      </c>
      <c r="E20" s="196">
        <v>23725</v>
      </c>
      <c r="F20" s="196">
        <v>22389</v>
      </c>
      <c r="G20" s="196">
        <v>20506</v>
      </c>
      <c r="H20" s="196">
        <v>21805</v>
      </c>
      <c r="I20" s="196">
        <v>19490</v>
      </c>
      <c r="J20" s="196">
        <v>18000</v>
      </c>
      <c r="K20" s="196">
        <v>18215</v>
      </c>
      <c r="L20" s="196">
        <v>18653</v>
      </c>
      <c r="M20" s="196">
        <v>18282</v>
      </c>
      <c r="N20" s="196">
        <v>15624</v>
      </c>
      <c r="O20" s="196">
        <v>16577</v>
      </c>
      <c r="P20" s="196">
        <v>16747</v>
      </c>
      <c r="Q20" s="204">
        <v>12925</v>
      </c>
      <c r="S20" s="440">
        <v>29527.389462596388</v>
      </c>
      <c r="T20" s="196">
        <v>28143.808407676974</v>
      </c>
      <c r="U20" s="196">
        <v>28197.215006243481</v>
      </c>
      <c r="V20" s="196">
        <v>27502.130393768362</v>
      </c>
      <c r="W20" s="196">
        <v>25620.36819080426</v>
      </c>
      <c r="X20" s="196">
        <v>23096.060869696987</v>
      </c>
      <c r="Y20" s="196">
        <v>24436.949518657704</v>
      </c>
      <c r="Z20" s="196">
        <v>21755.497894623688</v>
      </c>
      <c r="AA20" s="196">
        <v>19992.340100586163</v>
      </c>
      <c r="AB20" s="196">
        <v>20130.485070877668</v>
      </c>
      <c r="AC20" s="196">
        <v>20370.103801165107</v>
      </c>
      <c r="AD20" s="196">
        <v>19592.690244013847</v>
      </c>
      <c r="AE20" s="196">
        <v>16529.250169655996</v>
      </c>
      <c r="AF20" s="196">
        <v>17346.653532999997</v>
      </c>
      <c r="AG20" s="196">
        <v>17299.650999999998</v>
      </c>
      <c r="AH20" s="204">
        <v>12925</v>
      </c>
    </row>
    <row r="21" spans="1:34" ht="15.75" x14ac:dyDescent="0.25">
      <c r="A21" s="179" t="s">
        <v>48</v>
      </c>
      <c r="B21" s="158">
        <v>102782</v>
      </c>
      <c r="C21" s="157">
        <v>99343</v>
      </c>
      <c r="D21" s="157">
        <v>100826</v>
      </c>
      <c r="E21" s="157">
        <v>94843</v>
      </c>
      <c r="F21" s="157">
        <v>94481</v>
      </c>
      <c r="G21" s="157">
        <v>102154</v>
      </c>
      <c r="H21" s="157">
        <v>109243</v>
      </c>
      <c r="I21" s="157">
        <v>16651</v>
      </c>
      <c r="J21" s="157">
        <v>13609</v>
      </c>
      <c r="K21" s="157">
        <v>14330</v>
      </c>
      <c r="L21" s="157">
        <v>13540</v>
      </c>
      <c r="M21" s="157">
        <v>11070</v>
      </c>
      <c r="N21" s="157">
        <v>5798</v>
      </c>
      <c r="O21" s="157">
        <v>5533</v>
      </c>
      <c r="P21" s="157">
        <v>5255</v>
      </c>
      <c r="Q21" s="178">
        <v>7233</v>
      </c>
      <c r="S21" s="158">
        <v>129934.67242131189</v>
      </c>
      <c r="T21" s="157">
        <v>121223.13382951151</v>
      </c>
      <c r="U21" s="157">
        <v>119449.28365276691</v>
      </c>
      <c r="V21" s="157">
        <v>109942.44690984923</v>
      </c>
      <c r="W21" s="157">
        <v>108117.29005473123</v>
      </c>
      <c r="X21" s="157">
        <v>115056.81274178416</v>
      </c>
      <c r="Y21" s="157">
        <v>122429.06105327785</v>
      </c>
      <c r="Z21" s="157">
        <v>18586.49540499636</v>
      </c>
      <c r="AA21" s="157">
        <v>15115.319801604282</v>
      </c>
      <c r="AB21" s="157">
        <v>15836.939394217785</v>
      </c>
      <c r="AC21" s="157">
        <v>14786.426069145744</v>
      </c>
      <c r="AD21" s="157">
        <v>11863.640794291287</v>
      </c>
      <c r="AE21" s="157">
        <v>6133.9344907619979</v>
      </c>
      <c r="AF21" s="157">
        <v>5789.8916569999992</v>
      </c>
      <c r="AG21" s="157">
        <v>5428.415</v>
      </c>
      <c r="AH21" s="178">
        <v>7233</v>
      </c>
    </row>
    <row r="22" spans="1:34" x14ac:dyDescent="0.25">
      <c r="A22" s="203" t="s">
        <v>47</v>
      </c>
      <c r="B22" s="202" t="s">
        <v>3</v>
      </c>
      <c r="C22" s="202" t="s">
        <v>3</v>
      </c>
      <c r="D22" s="202" t="s">
        <v>3</v>
      </c>
      <c r="E22" s="202" t="s">
        <v>3</v>
      </c>
      <c r="F22" s="202" t="s">
        <v>3</v>
      </c>
      <c r="G22" s="202" t="s">
        <v>3</v>
      </c>
      <c r="H22" s="202" t="s">
        <v>3</v>
      </c>
      <c r="I22" s="202" t="s">
        <v>3</v>
      </c>
      <c r="J22" s="202" t="s">
        <v>3</v>
      </c>
      <c r="K22" s="202" t="s">
        <v>3</v>
      </c>
      <c r="L22" s="202" t="s">
        <v>3</v>
      </c>
      <c r="M22" s="202" t="s">
        <v>3</v>
      </c>
      <c r="N22" s="202" t="s">
        <v>3</v>
      </c>
      <c r="O22" s="202" t="s">
        <v>3</v>
      </c>
      <c r="P22" s="202" t="s">
        <v>3</v>
      </c>
      <c r="Q22" s="201">
        <v>7233</v>
      </c>
      <c r="S22" s="434" t="s">
        <v>3</v>
      </c>
      <c r="T22" s="202" t="s">
        <v>3</v>
      </c>
      <c r="U22" s="202" t="s">
        <v>3</v>
      </c>
      <c r="V22" s="202" t="s">
        <v>3</v>
      </c>
      <c r="W22" s="202" t="s">
        <v>3</v>
      </c>
      <c r="X22" s="202" t="s">
        <v>3</v>
      </c>
      <c r="Y22" s="202" t="s">
        <v>3</v>
      </c>
      <c r="Z22" s="202" t="s">
        <v>3</v>
      </c>
      <c r="AA22" s="202" t="s">
        <v>3</v>
      </c>
      <c r="AB22" s="202" t="s">
        <v>3</v>
      </c>
      <c r="AC22" s="202" t="s">
        <v>3</v>
      </c>
      <c r="AD22" s="202" t="s">
        <v>3</v>
      </c>
      <c r="AE22" s="202" t="s">
        <v>3</v>
      </c>
      <c r="AF22" s="202" t="s">
        <v>3</v>
      </c>
      <c r="AG22" s="202" t="s">
        <v>3</v>
      </c>
      <c r="AH22" s="201">
        <v>7233</v>
      </c>
    </row>
    <row r="23" spans="1:34" x14ac:dyDescent="0.25">
      <c r="A23" s="151" t="s">
        <v>46</v>
      </c>
      <c r="B23" s="197" t="s">
        <v>3</v>
      </c>
      <c r="C23" s="197" t="s">
        <v>3</v>
      </c>
      <c r="D23" s="197" t="s">
        <v>3</v>
      </c>
      <c r="E23" s="197" t="s">
        <v>3</v>
      </c>
      <c r="F23" s="197" t="s">
        <v>3</v>
      </c>
      <c r="G23" s="197" t="s">
        <v>3</v>
      </c>
      <c r="H23" s="197" t="s">
        <v>3</v>
      </c>
      <c r="I23" s="197" t="s">
        <v>3</v>
      </c>
      <c r="J23" s="197" t="s">
        <v>3</v>
      </c>
      <c r="K23" s="197" t="s">
        <v>3</v>
      </c>
      <c r="L23" s="197" t="s">
        <v>3</v>
      </c>
      <c r="M23" s="197" t="s">
        <v>3</v>
      </c>
      <c r="N23" s="197" t="s">
        <v>3</v>
      </c>
      <c r="O23" s="197" t="s">
        <v>3</v>
      </c>
      <c r="P23" s="197" t="s">
        <v>3</v>
      </c>
      <c r="Q23" s="200" t="s">
        <v>3</v>
      </c>
      <c r="S23" s="441" t="s">
        <v>3</v>
      </c>
      <c r="T23" s="197" t="s">
        <v>3</v>
      </c>
      <c r="U23" s="197" t="s">
        <v>3</v>
      </c>
      <c r="V23" s="197" t="s">
        <v>3</v>
      </c>
      <c r="W23" s="197" t="s">
        <v>3</v>
      </c>
      <c r="X23" s="197" t="s">
        <v>3</v>
      </c>
      <c r="Y23" s="197" t="s">
        <v>3</v>
      </c>
      <c r="Z23" s="197" t="s">
        <v>3</v>
      </c>
      <c r="AA23" s="197" t="s">
        <v>3</v>
      </c>
      <c r="AB23" s="197" t="s">
        <v>3</v>
      </c>
      <c r="AC23" s="197" t="s">
        <v>3</v>
      </c>
      <c r="AD23" s="197" t="s">
        <v>3</v>
      </c>
      <c r="AE23" s="197" t="s">
        <v>3</v>
      </c>
      <c r="AF23" s="197" t="s">
        <v>3</v>
      </c>
      <c r="AG23" s="197" t="s">
        <v>3</v>
      </c>
      <c r="AH23" s="200" t="e">
        <v>#VALUE!</v>
      </c>
    </row>
    <row r="24" spans="1:34" ht="15.75" x14ac:dyDescent="0.25">
      <c r="A24" s="179" t="s">
        <v>45</v>
      </c>
      <c r="B24" s="158">
        <v>244799</v>
      </c>
      <c r="C24" s="157">
        <v>164827</v>
      </c>
      <c r="D24" s="157">
        <v>202737</v>
      </c>
      <c r="E24" s="157">
        <v>180704</v>
      </c>
      <c r="F24" s="157">
        <v>174102</v>
      </c>
      <c r="G24" s="157">
        <v>121058</v>
      </c>
      <c r="H24" s="157">
        <v>105892</v>
      </c>
      <c r="I24" s="157">
        <v>100939</v>
      </c>
      <c r="J24" s="157">
        <v>105744</v>
      </c>
      <c r="K24" s="157">
        <v>110272</v>
      </c>
      <c r="L24" s="157">
        <v>112402</v>
      </c>
      <c r="M24" s="157">
        <v>105255</v>
      </c>
      <c r="N24" s="157">
        <v>105515</v>
      </c>
      <c r="O24" s="199">
        <v>50268</v>
      </c>
      <c r="P24" s="199">
        <v>52850</v>
      </c>
      <c r="Q24" s="178">
        <v>45316</v>
      </c>
      <c r="S24" s="158">
        <v>309469.34165578341</v>
      </c>
      <c r="T24" s="157">
        <v>201129.87809626138</v>
      </c>
      <c r="U24" s="157">
        <v>240183.97456916873</v>
      </c>
      <c r="V24" s="157">
        <v>209472.91762594387</v>
      </c>
      <c r="W24" s="157">
        <v>199229.8603222745</v>
      </c>
      <c r="X24" s="157">
        <v>136348.52905314433</v>
      </c>
      <c r="Y24" s="157">
        <v>118673.58213390055</v>
      </c>
      <c r="Z24" s="157">
        <v>112672.04730556288</v>
      </c>
      <c r="AA24" s="157">
        <v>117448.33397757684</v>
      </c>
      <c r="AB24" s="157">
        <v>121868.17731187605</v>
      </c>
      <c r="AC24" s="157">
        <v>122749.17747593204</v>
      </c>
      <c r="AD24" s="157">
        <v>112801.03990994845</v>
      </c>
      <c r="AE24" s="157">
        <v>111628.50945028497</v>
      </c>
      <c r="AF24" s="199">
        <v>52601.892971999994</v>
      </c>
      <c r="AG24" s="199">
        <v>54594.049999999996</v>
      </c>
      <c r="AH24" s="178">
        <v>45316</v>
      </c>
    </row>
    <row r="25" spans="1:34" ht="15.75" x14ac:dyDescent="0.25">
      <c r="A25" s="156" t="s">
        <v>44</v>
      </c>
      <c r="B25" s="197" t="s">
        <v>3</v>
      </c>
      <c r="C25" s="197" t="s">
        <v>3</v>
      </c>
      <c r="D25" s="197" t="s">
        <v>3</v>
      </c>
      <c r="E25" s="198" t="s">
        <v>3</v>
      </c>
      <c r="F25" s="197" t="s">
        <v>3</v>
      </c>
      <c r="G25" s="197" t="s">
        <v>3</v>
      </c>
      <c r="H25" s="197" t="s">
        <v>3</v>
      </c>
      <c r="I25" s="197" t="s">
        <v>3</v>
      </c>
      <c r="J25" s="197" t="s">
        <v>3</v>
      </c>
      <c r="K25" s="197" t="s">
        <v>3</v>
      </c>
      <c r="L25" s="198" t="s">
        <v>3</v>
      </c>
      <c r="M25" s="198" t="s">
        <v>3</v>
      </c>
      <c r="N25" s="197" t="s">
        <v>3</v>
      </c>
      <c r="O25" s="167">
        <v>-59700</v>
      </c>
      <c r="P25" s="167">
        <v>-60433</v>
      </c>
      <c r="Q25" s="150">
        <v>-61044</v>
      </c>
      <c r="S25" s="441" t="s">
        <v>3</v>
      </c>
      <c r="T25" s="197" t="s">
        <v>3</v>
      </c>
      <c r="U25" s="197" t="s">
        <v>3</v>
      </c>
      <c r="V25" s="197" t="s">
        <v>3</v>
      </c>
      <c r="W25" s="197" t="s">
        <v>3</v>
      </c>
      <c r="X25" s="197" t="s">
        <v>3</v>
      </c>
      <c r="Y25" s="197" t="s">
        <v>3</v>
      </c>
      <c r="Z25" s="197" t="s">
        <v>3</v>
      </c>
      <c r="AA25" s="197" t="s">
        <v>3</v>
      </c>
      <c r="AB25" s="197" t="s">
        <v>3</v>
      </c>
      <c r="AC25" s="197" t="s">
        <v>3</v>
      </c>
      <c r="AD25" s="197" t="s">
        <v>3</v>
      </c>
      <c r="AE25" s="197" t="s">
        <v>3</v>
      </c>
      <c r="AF25" s="167">
        <v>-62471.811299999987</v>
      </c>
      <c r="AG25" s="167">
        <v>-62427.288999999997</v>
      </c>
      <c r="AH25" s="150">
        <v>-61044</v>
      </c>
    </row>
    <row r="26" spans="1:34" ht="15.75" x14ac:dyDescent="0.25">
      <c r="A26" s="183" t="s">
        <v>43</v>
      </c>
      <c r="B26" s="182">
        <v>244799</v>
      </c>
      <c r="C26" s="182">
        <v>164827</v>
      </c>
      <c r="D26" s="182">
        <v>202737</v>
      </c>
      <c r="E26" s="182">
        <v>180704</v>
      </c>
      <c r="F26" s="182">
        <v>174102</v>
      </c>
      <c r="G26" s="182">
        <v>121058</v>
      </c>
      <c r="H26" s="182">
        <v>105892</v>
      </c>
      <c r="I26" s="182">
        <v>100939</v>
      </c>
      <c r="J26" s="182">
        <v>105744</v>
      </c>
      <c r="K26" s="182">
        <v>110272</v>
      </c>
      <c r="L26" s="182">
        <v>112402</v>
      </c>
      <c r="M26" s="182">
        <v>105255</v>
      </c>
      <c r="N26" s="182">
        <v>105515</v>
      </c>
      <c r="O26" s="182">
        <v>109968</v>
      </c>
      <c r="P26" s="182">
        <v>113283</v>
      </c>
      <c r="Q26" s="152">
        <v>106360</v>
      </c>
      <c r="S26" s="442">
        <v>309469.34165578341</v>
      </c>
      <c r="T26" s="182">
        <v>201129.87809626138</v>
      </c>
      <c r="U26" s="182">
        <v>240183.97456916873</v>
      </c>
      <c r="V26" s="182">
        <v>209472.91762594387</v>
      </c>
      <c r="W26" s="182">
        <v>199229.8603222745</v>
      </c>
      <c r="X26" s="182">
        <v>136348.52905314433</v>
      </c>
      <c r="Y26" s="182">
        <v>118673.58213390055</v>
      </c>
      <c r="Z26" s="182">
        <v>112672.04730556288</v>
      </c>
      <c r="AA26" s="182">
        <v>117448.33397757684</v>
      </c>
      <c r="AB26" s="182">
        <v>121868.17731187605</v>
      </c>
      <c r="AC26" s="182">
        <v>122749.17747593204</v>
      </c>
      <c r="AD26" s="182">
        <v>112801.03990994845</v>
      </c>
      <c r="AE26" s="182">
        <v>111628.50945028497</v>
      </c>
      <c r="AF26" s="182">
        <v>115073.70427199999</v>
      </c>
      <c r="AG26" s="182">
        <v>117021.33899999999</v>
      </c>
      <c r="AH26" s="152">
        <v>106360</v>
      </c>
    </row>
    <row r="27" spans="1:34" ht="15.75" x14ac:dyDescent="0.25">
      <c r="A27" s="179" t="s">
        <v>42</v>
      </c>
      <c r="B27" s="144">
        <v>463945</v>
      </c>
      <c r="C27" s="143">
        <v>589614</v>
      </c>
      <c r="D27" s="143">
        <v>668239</v>
      </c>
      <c r="E27" s="143">
        <v>705603</v>
      </c>
      <c r="F27" s="143">
        <v>796008</v>
      </c>
      <c r="G27" s="143">
        <v>828762</v>
      </c>
      <c r="H27" s="143">
        <v>823829</v>
      </c>
      <c r="I27" s="143">
        <v>837140</v>
      </c>
      <c r="J27" s="143">
        <v>846039</v>
      </c>
      <c r="K27" s="143">
        <v>836695</v>
      </c>
      <c r="L27" s="143">
        <v>870418</v>
      </c>
      <c r="M27" s="143">
        <v>882568</v>
      </c>
      <c r="N27" s="143">
        <v>897439</v>
      </c>
      <c r="O27" s="143">
        <v>915563</v>
      </c>
      <c r="P27" s="143">
        <v>975015</v>
      </c>
      <c r="Q27" s="178">
        <v>961569</v>
      </c>
      <c r="S27" s="144">
        <v>586508.74274197372</v>
      </c>
      <c r="T27" s="143">
        <v>719475.52248023113</v>
      </c>
      <c r="U27" s="143">
        <v>791667.52483329014</v>
      </c>
      <c r="V27" s="143">
        <v>817938.28081071179</v>
      </c>
      <c r="W27" s="143">
        <v>910894.5483418518</v>
      </c>
      <c r="X27" s="143">
        <v>933440.82700145396</v>
      </c>
      <c r="Y27" s="143">
        <v>923268.41022729909</v>
      </c>
      <c r="Z27" s="143">
        <v>934448.30720909568</v>
      </c>
      <c r="AA27" s="143">
        <v>939683.30146443425</v>
      </c>
      <c r="AB27" s="143">
        <v>924681.64734438586</v>
      </c>
      <c r="AC27" s="143">
        <v>950544.41700544313</v>
      </c>
      <c r="AD27" s="143">
        <v>945841.89056333085</v>
      </c>
      <c r="AE27" s="143">
        <v>949436.3634796408</v>
      </c>
      <c r="AF27" s="143">
        <v>958071.67452699982</v>
      </c>
      <c r="AG27" s="143">
        <v>1007190.4949999999</v>
      </c>
      <c r="AH27" s="178">
        <v>961569</v>
      </c>
    </row>
    <row r="28" spans="1:34" ht="15.75" x14ac:dyDescent="0.25">
      <c r="A28" s="177" t="s">
        <v>41</v>
      </c>
      <c r="B28" s="196">
        <v>463945</v>
      </c>
      <c r="C28" s="187">
        <v>589614</v>
      </c>
      <c r="D28" s="187">
        <v>668239</v>
      </c>
      <c r="E28" s="187">
        <v>705603</v>
      </c>
      <c r="F28" s="187">
        <v>796008</v>
      </c>
      <c r="G28" s="187">
        <v>828762</v>
      </c>
      <c r="H28" s="187">
        <v>823829</v>
      </c>
      <c r="I28" s="187">
        <v>837140</v>
      </c>
      <c r="J28" s="187">
        <v>846039</v>
      </c>
      <c r="K28" s="187">
        <v>836695</v>
      </c>
      <c r="L28" s="187">
        <v>870418</v>
      </c>
      <c r="M28" s="187">
        <v>882568</v>
      </c>
      <c r="N28" s="187">
        <v>897439</v>
      </c>
      <c r="O28" s="187">
        <v>915563</v>
      </c>
      <c r="P28" s="187">
        <v>975015</v>
      </c>
      <c r="Q28" s="150">
        <v>961569</v>
      </c>
      <c r="S28" s="440">
        <v>586508.74274197372</v>
      </c>
      <c r="T28" s="187">
        <v>719475.52248023113</v>
      </c>
      <c r="U28" s="187">
        <v>791667.52483329014</v>
      </c>
      <c r="V28" s="187">
        <v>817938.28081071179</v>
      </c>
      <c r="W28" s="187">
        <v>910894.5483418518</v>
      </c>
      <c r="X28" s="187">
        <v>933440.82700145396</v>
      </c>
      <c r="Y28" s="187">
        <v>923268.41022729909</v>
      </c>
      <c r="Z28" s="187">
        <v>934448.30720909568</v>
      </c>
      <c r="AA28" s="187">
        <v>939683.30146443425</v>
      </c>
      <c r="AB28" s="187">
        <v>924681.64734438586</v>
      </c>
      <c r="AC28" s="187">
        <v>950544.41700544313</v>
      </c>
      <c r="AD28" s="187">
        <v>945841.89056333085</v>
      </c>
      <c r="AE28" s="187">
        <v>949436.3634796408</v>
      </c>
      <c r="AF28" s="187">
        <v>958071.67452699982</v>
      </c>
      <c r="AG28" s="187">
        <v>1007190.4949999999</v>
      </c>
      <c r="AH28" s="150">
        <v>961569</v>
      </c>
    </row>
    <row r="29" spans="1:34" ht="15.75" x14ac:dyDescent="0.25">
      <c r="A29" s="179" t="s">
        <v>40</v>
      </c>
      <c r="B29" s="158">
        <v>2700</v>
      </c>
      <c r="C29" s="157">
        <v>12900</v>
      </c>
      <c r="D29" s="143">
        <v>1000</v>
      </c>
      <c r="E29" s="143">
        <v>12400</v>
      </c>
      <c r="F29" s="143">
        <v>13500</v>
      </c>
      <c r="G29" s="143">
        <v>12700</v>
      </c>
      <c r="H29" s="143">
        <v>12600</v>
      </c>
      <c r="I29" s="143">
        <v>12400</v>
      </c>
      <c r="J29" s="143">
        <v>12200</v>
      </c>
      <c r="K29" s="143">
        <v>12100</v>
      </c>
      <c r="L29" s="143">
        <v>11900</v>
      </c>
      <c r="M29" s="143">
        <v>12000</v>
      </c>
      <c r="N29" s="143">
        <v>11900</v>
      </c>
      <c r="O29" s="143">
        <v>11800</v>
      </c>
      <c r="P29" s="143">
        <v>11800</v>
      </c>
      <c r="Q29" s="178">
        <v>11800</v>
      </c>
      <c r="S29" s="158">
        <v>3413.2787408061927</v>
      </c>
      <c r="T29" s="157">
        <v>15741.203974116934</v>
      </c>
      <c r="U29" s="143">
        <v>1184.707155423868</v>
      </c>
      <c r="V29" s="143">
        <v>14374.137697902115</v>
      </c>
      <c r="W29" s="143">
        <v>15448.433184861206</v>
      </c>
      <c r="X29" s="143">
        <v>14304.104800797413</v>
      </c>
      <c r="Y29" s="143">
        <v>14120.869705805415</v>
      </c>
      <c r="Z29" s="143">
        <v>13841.363462972486</v>
      </c>
      <c r="AA29" s="143">
        <v>13550.363845952843</v>
      </c>
      <c r="AB29" s="143">
        <v>13372.43312421739</v>
      </c>
      <c r="AC29" s="143">
        <v>12995.455703311252</v>
      </c>
      <c r="AD29" s="143">
        <v>12860.315224163996</v>
      </c>
      <c r="AE29" s="143">
        <v>12589.482656099997</v>
      </c>
      <c r="AF29" s="143">
        <v>12347.862199999998</v>
      </c>
      <c r="AG29" s="143">
        <v>12189.4</v>
      </c>
      <c r="AH29" s="178">
        <v>11800</v>
      </c>
    </row>
    <row r="30" spans="1:34" ht="15.75" x14ac:dyDescent="0.25">
      <c r="A30" s="156" t="s">
        <v>39</v>
      </c>
      <c r="B30" s="86" t="s">
        <v>3</v>
      </c>
      <c r="C30" s="86" t="s">
        <v>3</v>
      </c>
      <c r="D30" s="86" t="s">
        <v>3</v>
      </c>
      <c r="E30" s="86" t="s">
        <v>3</v>
      </c>
      <c r="F30" s="86" t="s">
        <v>3</v>
      </c>
      <c r="G30" s="86" t="s">
        <v>3</v>
      </c>
      <c r="H30" s="86" t="s">
        <v>3</v>
      </c>
      <c r="I30" s="86" t="s">
        <v>3</v>
      </c>
      <c r="J30" s="86" t="s">
        <v>3</v>
      </c>
      <c r="K30" s="86" t="s">
        <v>3</v>
      </c>
      <c r="L30" s="86" t="s">
        <v>3</v>
      </c>
      <c r="M30" s="86" t="s">
        <v>3</v>
      </c>
      <c r="N30" s="86" t="s">
        <v>3</v>
      </c>
      <c r="O30" s="86" t="s">
        <v>3</v>
      </c>
      <c r="P30" s="86" t="s">
        <v>3</v>
      </c>
      <c r="Q30" s="150" t="s">
        <v>3</v>
      </c>
      <c r="S30" s="431" t="s">
        <v>3</v>
      </c>
      <c r="T30" s="86" t="s">
        <v>3</v>
      </c>
      <c r="U30" s="86" t="s">
        <v>3</v>
      </c>
      <c r="V30" s="86" t="s">
        <v>3</v>
      </c>
      <c r="W30" s="86" t="s">
        <v>3</v>
      </c>
      <c r="X30" s="86" t="s">
        <v>3</v>
      </c>
      <c r="Y30" s="86" t="s">
        <v>3</v>
      </c>
      <c r="Z30" s="86" t="s">
        <v>3</v>
      </c>
      <c r="AA30" s="86" t="s">
        <v>3</v>
      </c>
      <c r="AB30" s="86" t="s">
        <v>3</v>
      </c>
      <c r="AC30" s="86" t="s">
        <v>3</v>
      </c>
      <c r="AD30" s="86" t="s">
        <v>3</v>
      </c>
      <c r="AE30" s="86" t="s">
        <v>3</v>
      </c>
      <c r="AF30" s="86" t="s">
        <v>3</v>
      </c>
      <c r="AG30" s="86" t="s">
        <v>3</v>
      </c>
      <c r="AH30" s="150" t="e">
        <v>#VALUE!</v>
      </c>
    </row>
    <row r="31" spans="1:34" ht="15.75" x14ac:dyDescent="0.25">
      <c r="A31" s="154" t="s">
        <v>38</v>
      </c>
      <c r="B31" s="153">
        <v>2700</v>
      </c>
      <c r="C31" s="153">
        <v>12900</v>
      </c>
      <c r="D31" s="153">
        <v>1000</v>
      </c>
      <c r="E31" s="153">
        <v>12400</v>
      </c>
      <c r="F31" s="153">
        <v>13500</v>
      </c>
      <c r="G31" s="153">
        <v>12700</v>
      </c>
      <c r="H31" s="153">
        <v>12600</v>
      </c>
      <c r="I31" s="153">
        <v>12400</v>
      </c>
      <c r="J31" s="153">
        <v>12200</v>
      </c>
      <c r="K31" s="153">
        <v>12100</v>
      </c>
      <c r="L31" s="153">
        <v>11900</v>
      </c>
      <c r="M31" s="153">
        <v>12000</v>
      </c>
      <c r="N31" s="153">
        <v>11900</v>
      </c>
      <c r="O31" s="153">
        <v>11800</v>
      </c>
      <c r="P31" s="153">
        <v>11800</v>
      </c>
      <c r="Q31" s="152">
        <v>11800</v>
      </c>
      <c r="S31" s="436">
        <v>3413.2787408061927</v>
      </c>
      <c r="T31" s="153">
        <v>15741.203974116934</v>
      </c>
      <c r="U31" s="153">
        <v>1184.707155423868</v>
      </c>
      <c r="V31" s="153">
        <v>14374.137697902115</v>
      </c>
      <c r="W31" s="153">
        <v>15448.433184861206</v>
      </c>
      <c r="X31" s="153">
        <v>14304.104800797413</v>
      </c>
      <c r="Y31" s="153">
        <v>14120.869705805415</v>
      </c>
      <c r="Z31" s="153">
        <v>13841.363462972486</v>
      </c>
      <c r="AA31" s="153">
        <v>13550.363845952843</v>
      </c>
      <c r="AB31" s="153">
        <v>13372.43312421739</v>
      </c>
      <c r="AC31" s="153">
        <v>12995.455703311252</v>
      </c>
      <c r="AD31" s="153">
        <v>12860.315224163996</v>
      </c>
      <c r="AE31" s="153">
        <v>12589.482656099997</v>
      </c>
      <c r="AF31" s="153">
        <v>12347.862199999998</v>
      </c>
      <c r="AG31" s="153">
        <v>12189.4</v>
      </c>
      <c r="AH31" s="152">
        <v>11800</v>
      </c>
    </row>
    <row r="32" spans="1:34" ht="15.75" x14ac:dyDescent="0.25">
      <c r="A32" s="195" t="s">
        <v>37</v>
      </c>
      <c r="B32" s="194">
        <v>2700</v>
      </c>
      <c r="C32" s="194">
        <v>12900</v>
      </c>
      <c r="D32" s="194" t="s">
        <v>3</v>
      </c>
      <c r="E32" s="194" t="s">
        <v>3</v>
      </c>
      <c r="F32" s="194" t="s">
        <v>3</v>
      </c>
      <c r="G32" s="194" t="s">
        <v>3</v>
      </c>
      <c r="H32" s="194" t="s">
        <v>3</v>
      </c>
      <c r="I32" s="194" t="s">
        <v>3</v>
      </c>
      <c r="J32" s="194" t="s">
        <v>3</v>
      </c>
      <c r="K32" s="194" t="s">
        <v>3</v>
      </c>
      <c r="L32" s="194" t="s">
        <v>3</v>
      </c>
      <c r="M32" s="194" t="s">
        <v>3</v>
      </c>
      <c r="N32" s="194" t="s">
        <v>3</v>
      </c>
      <c r="O32" s="194" t="s">
        <v>3</v>
      </c>
      <c r="P32" s="194" t="s">
        <v>3</v>
      </c>
      <c r="Q32" s="150" t="s">
        <v>3</v>
      </c>
      <c r="S32" s="443">
        <v>3413.2787408061927</v>
      </c>
      <c r="T32" s="194">
        <v>15741.203974116934</v>
      </c>
      <c r="U32" s="194" t="s">
        <v>3</v>
      </c>
      <c r="V32" s="194" t="s">
        <v>3</v>
      </c>
      <c r="W32" s="194" t="s">
        <v>3</v>
      </c>
      <c r="X32" s="194" t="s">
        <v>3</v>
      </c>
      <c r="Y32" s="194" t="s">
        <v>3</v>
      </c>
      <c r="Z32" s="194" t="s">
        <v>3</v>
      </c>
      <c r="AA32" s="194" t="s">
        <v>3</v>
      </c>
      <c r="AB32" s="194" t="s">
        <v>3</v>
      </c>
      <c r="AC32" s="194" t="s">
        <v>3</v>
      </c>
      <c r="AD32" s="194" t="s">
        <v>3</v>
      </c>
      <c r="AE32" s="194" t="s">
        <v>3</v>
      </c>
      <c r="AF32" s="194" t="s">
        <v>3</v>
      </c>
      <c r="AG32" s="194" t="s">
        <v>3</v>
      </c>
      <c r="AH32" s="150" t="e">
        <v>#VALUE!</v>
      </c>
    </row>
    <row r="33" spans="1:34" ht="15.75" x14ac:dyDescent="0.25">
      <c r="A33" s="179" t="s">
        <v>36</v>
      </c>
      <c r="B33" s="193" t="s">
        <v>3</v>
      </c>
      <c r="C33" s="192" t="s">
        <v>3</v>
      </c>
      <c r="D33" s="192" t="s">
        <v>3</v>
      </c>
      <c r="E33" s="192" t="s">
        <v>3</v>
      </c>
      <c r="F33" s="192" t="s">
        <v>3</v>
      </c>
      <c r="G33" s="192" t="s">
        <v>3</v>
      </c>
      <c r="H33" s="192" t="s">
        <v>3</v>
      </c>
      <c r="I33" s="159" t="s">
        <v>3</v>
      </c>
      <c r="J33" s="159" t="s">
        <v>3</v>
      </c>
      <c r="K33" s="159" t="s">
        <v>3</v>
      </c>
      <c r="L33" s="159" t="s">
        <v>3</v>
      </c>
      <c r="M33" s="159" t="s">
        <v>3</v>
      </c>
      <c r="N33" s="159" t="s">
        <v>3</v>
      </c>
      <c r="O33" s="159" t="s">
        <v>3</v>
      </c>
      <c r="P33" s="159" t="s">
        <v>3</v>
      </c>
      <c r="Q33" s="178">
        <v>3258</v>
      </c>
      <c r="S33" s="193" t="s">
        <v>3</v>
      </c>
      <c r="T33" s="193" t="s">
        <v>3</v>
      </c>
      <c r="U33" s="193" t="s">
        <v>3</v>
      </c>
      <c r="V33" s="193" t="s">
        <v>3</v>
      </c>
      <c r="W33" s="193" t="s">
        <v>3</v>
      </c>
      <c r="X33" s="193" t="s">
        <v>3</v>
      </c>
      <c r="Y33" s="193" t="s">
        <v>3</v>
      </c>
      <c r="Z33" s="193" t="s">
        <v>3</v>
      </c>
      <c r="AA33" s="193" t="s">
        <v>3</v>
      </c>
      <c r="AB33" s="193" t="s">
        <v>3</v>
      </c>
      <c r="AC33" s="193" t="s">
        <v>3</v>
      </c>
      <c r="AD33" s="193" t="s">
        <v>3</v>
      </c>
      <c r="AE33" s="193" t="s">
        <v>3</v>
      </c>
      <c r="AF33" s="193" t="s">
        <v>3</v>
      </c>
      <c r="AG33" s="193" t="s">
        <v>3</v>
      </c>
      <c r="AH33" s="178">
        <v>3258</v>
      </c>
    </row>
    <row r="34" spans="1:34" ht="15.75" x14ac:dyDescent="0.25">
      <c r="A34" s="191" t="s">
        <v>35</v>
      </c>
      <c r="B34" s="155" t="s">
        <v>3</v>
      </c>
      <c r="C34" s="155" t="s">
        <v>3</v>
      </c>
      <c r="D34" s="155" t="s">
        <v>3</v>
      </c>
      <c r="E34" s="155" t="s">
        <v>3</v>
      </c>
      <c r="F34" s="155" t="s">
        <v>3</v>
      </c>
      <c r="G34" s="155" t="s">
        <v>3</v>
      </c>
      <c r="H34" s="155" t="s">
        <v>3</v>
      </c>
      <c r="I34" s="155" t="s">
        <v>3</v>
      </c>
      <c r="J34" s="155" t="s">
        <v>3</v>
      </c>
      <c r="K34" s="155" t="s">
        <v>3</v>
      </c>
      <c r="L34" s="155" t="s">
        <v>3</v>
      </c>
      <c r="M34" s="155" t="s">
        <v>3</v>
      </c>
      <c r="N34" s="155" t="s">
        <v>3</v>
      </c>
      <c r="O34" s="155" t="s">
        <v>3</v>
      </c>
      <c r="P34" s="155" t="s">
        <v>3</v>
      </c>
      <c r="Q34" s="150">
        <v>3258</v>
      </c>
      <c r="S34" s="444" t="s">
        <v>3</v>
      </c>
      <c r="T34" s="155" t="s">
        <v>3</v>
      </c>
      <c r="U34" s="155" t="s">
        <v>3</v>
      </c>
      <c r="V34" s="155" t="s">
        <v>3</v>
      </c>
      <c r="W34" s="155" t="s">
        <v>3</v>
      </c>
      <c r="X34" s="155" t="s">
        <v>3</v>
      </c>
      <c r="Y34" s="155" t="s">
        <v>3</v>
      </c>
      <c r="Z34" s="155" t="s">
        <v>3</v>
      </c>
      <c r="AA34" s="155" t="s">
        <v>3</v>
      </c>
      <c r="AB34" s="155" t="s">
        <v>3</v>
      </c>
      <c r="AC34" s="155" t="s">
        <v>3</v>
      </c>
      <c r="AD34" s="155" t="s">
        <v>3</v>
      </c>
      <c r="AE34" s="155" t="s">
        <v>3</v>
      </c>
      <c r="AF34" s="155" t="s">
        <v>3</v>
      </c>
      <c r="AG34" s="155" t="s">
        <v>3</v>
      </c>
      <c r="AH34" s="150">
        <v>3258</v>
      </c>
    </row>
    <row r="35" spans="1:34" ht="15.75" x14ac:dyDescent="0.25">
      <c r="A35" s="183" t="s">
        <v>34</v>
      </c>
      <c r="B35" s="190" t="s">
        <v>3</v>
      </c>
      <c r="C35" s="190" t="s">
        <v>3</v>
      </c>
      <c r="D35" s="190" t="s">
        <v>3</v>
      </c>
      <c r="E35" s="190" t="s">
        <v>3</v>
      </c>
      <c r="F35" s="190" t="s">
        <v>3</v>
      </c>
      <c r="G35" s="190" t="s">
        <v>3</v>
      </c>
      <c r="H35" s="190" t="s">
        <v>3</v>
      </c>
      <c r="I35" s="190" t="s">
        <v>3</v>
      </c>
      <c r="J35" s="190" t="s">
        <v>3</v>
      </c>
      <c r="K35" s="190" t="s">
        <v>3</v>
      </c>
      <c r="L35" s="190" t="s">
        <v>3</v>
      </c>
      <c r="M35" s="190" t="s">
        <v>3</v>
      </c>
      <c r="N35" s="190" t="s">
        <v>3</v>
      </c>
      <c r="O35" s="190" t="s">
        <v>3</v>
      </c>
      <c r="P35" s="190" t="s">
        <v>3</v>
      </c>
      <c r="Q35" s="152" t="s">
        <v>3</v>
      </c>
      <c r="S35" s="445" t="s">
        <v>3</v>
      </c>
      <c r="T35" s="190" t="s">
        <v>3</v>
      </c>
      <c r="U35" s="190" t="s">
        <v>3</v>
      </c>
      <c r="V35" s="190" t="s">
        <v>3</v>
      </c>
      <c r="W35" s="190" t="s">
        <v>3</v>
      </c>
      <c r="X35" s="190" t="s">
        <v>3</v>
      </c>
      <c r="Y35" s="190" t="s">
        <v>3</v>
      </c>
      <c r="Z35" s="190" t="s">
        <v>3</v>
      </c>
      <c r="AA35" s="190" t="s">
        <v>3</v>
      </c>
      <c r="AB35" s="190" t="s">
        <v>3</v>
      </c>
      <c r="AC35" s="190" t="s">
        <v>3</v>
      </c>
      <c r="AD35" s="190" t="s">
        <v>3</v>
      </c>
      <c r="AE35" s="190" t="s">
        <v>3</v>
      </c>
      <c r="AF35" s="190" t="s">
        <v>3</v>
      </c>
      <c r="AG35" s="190" t="s">
        <v>3</v>
      </c>
      <c r="AH35" s="152" t="e">
        <v>#VALUE!</v>
      </c>
    </row>
    <row r="36" spans="1:34" ht="15.75" x14ac:dyDescent="0.25">
      <c r="A36" s="149" t="s">
        <v>33</v>
      </c>
      <c r="B36" s="163">
        <v>357653</v>
      </c>
      <c r="C36" s="162">
        <v>464413</v>
      </c>
      <c r="D36" s="162">
        <v>516463</v>
      </c>
      <c r="E36" s="162">
        <v>567846</v>
      </c>
      <c r="F36" s="162">
        <v>567206</v>
      </c>
      <c r="G36" s="162">
        <v>628220</v>
      </c>
      <c r="H36" s="162">
        <v>691191</v>
      </c>
      <c r="I36" s="162">
        <v>700300</v>
      </c>
      <c r="J36" s="162">
        <v>694406</v>
      </c>
      <c r="K36" s="162">
        <v>679049</v>
      </c>
      <c r="L36" s="162">
        <v>706553</v>
      </c>
      <c r="M36" s="162">
        <v>720698</v>
      </c>
      <c r="N36" s="162">
        <v>755160</v>
      </c>
      <c r="O36" s="162">
        <v>786547</v>
      </c>
      <c r="P36" s="172">
        <v>794647</v>
      </c>
      <c r="Q36" s="161">
        <v>906998</v>
      </c>
      <c r="S36" s="163">
        <v>452136.80795761378</v>
      </c>
      <c r="T36" s="162">
        <v>566699.20629702078</v>
      </c>
      <c r="U36" s="162">
        <v>611857.41161167715</v>
      </c>
      <c r="V36" s="162">
        <v>658249.72541959072</v>
      </c>
      <c r="W36" s="162">
        <v>649069.92541128781</v>
      </c>
      <c r="X36" s="162">
        <v>707568.87542968115</v>
      </c>
      <c r="Y36" s="162">
        <v>774620.48038296436</v>
      </c>
      <c r="Z36" s="162">
        <v>781702.16396126058</v>
      </c>
      <c r="AA36" s="162">
        <v>771266.71777153527</v>
      </c>
      <c r="AB36" s="162">
        <v>750457.6314517929</v>
      </c>
      <c r="AC36" s="162">
        <v>771594.807860645</v>
      </c>
      <c r="AD36" s="162">
        <v>772366.95511871204</v>
      </c>
      <c r="AE36" s="162">
        <v>798913.75820003974</v>
      </c>
      <c r="AF36" s="162">
        <v>823065.59066299989</v>
      </c>
      <c r="AG36" s="172">
        <v>820870.35099999991</v>
      </c>
      <c r="AH36" s="161">
        <v>906998</v>
      </c>
    </row>
    <row r="37" spans="1:34" ht="15.75" x14ac:dyDescent="0.25">
      <c r="A37" s="145" t="s">
        <v>32</v>
      </c>
      <c r="B37" s="170">
        <v>301556</v>
      </c>
      <c r="C37" s="189">
        <v>407043</v>
      </c>
      <c r="D37" s="189">
        <v>432383</v>
      </c>
      <c r="E37" s="189">
        <v>487726</v>
      </c>
      <c r="F37" s="189">
        <v>467774</v>
      </c>
      <c r="G37" s="189">
        <v>520828</v>
      </c>
      <c r="H37" s="189">
        <v>579921</v>
      </c>
      <c r="I37" s="189">
        <v>597905</v>
      </c>
      <c r="J37" s="189">
        <v>608382</v>
      </c>
      <c r="K37" s="189">
        <v>595795</v>
      </c>
      <c r="L37" s="189">
        <v>631079</v>
      </c>
      <c r="M37" s="189">
        <v>647483</v>
      </c>
      <c r="N37" s="189">
        <v>685163</v>
      </c>
      <c r="O37" s="189">
        <v>729334</v>
      </c>
      <c r="P37" s="189">
        <v>736989</v>
      </c>
      <c r="Q37" s="142">
        <v>822414</v>
      </c>
      <c r="S37" s="170">
        <v>381220.25331946381</v>
      </c>
      <c r="T37" s="189">
        <v>496693.5573051534</v>
      </c>
      <c r="U37" s="189">
        <v>512247.23398363829</v>
      </c>
      <c r="V37" s="189">
        <v>565374.24861669412</v>
      </c>
      <c r="W37" s="189">
        <v>535287.06552705669</v>
      </c>
      <c r="X37" s="189">
        <v>586612.46418816654</v>
      </c>
      <c r="Y37" s="189">
        <v>649919.7524333637</v>
      </c>
      <c r="Z37" s="189">
        <v>667404.8726877874</v>
      </c>
      <c r="AA37" s="189">
        <v>675721.10305971175</v>
      </c>
      <c r="AB37" s="189">
        <v>658448.66059860331</v>
      </c>
      <c r="AC37" s="189">
        <v>689173.04115882027</v>
      </c>
      <c r="AD37" s="189">
        <v>693902.95685728139</v>
      </c>
      <c r="AE37" s="189">
        <v>724861.15168919682</v>
      </c>
      <c r="AF37" s="189">
        <v>763196.24828599987</v>
      </c>
      <c r="AG37" s="189">
        <v>761309.63699999999</v>
      </c>
      <c r="AH37" s="142">
        <v>822414</v>
      </c>
    </row>
    <row r="38" spans="1:34" ht="15.75" x14ac:dyDescent="0.25">
      <c r="A38" s="156" t="s">
        <v>31</v>
      </c>
      <c r="B38" s="184">
        <v>145092</v>
      </c>
      <c r="C38" s="184">
        <v>216303</v>
      </c>
      <c r="D38" s="184">
        <v>197028</v>
      </c>
      <c r="E38" s="184">
        <v>213149</v>
      </c>
      <c r="F38" s="184">
        <v>202707</v>
      </c>
      <c r="G38" s="184">
        <v>232715</v>
      </c>
      <c r="H38" s="184">
        <v>293577</v>
      </c>
      <c r="I38" s="184">
        <v>300049</v>
      </c>
      <c r="J38" s="184">
        <v>311142</v>
      </c>
      <c r="K38" s="184">
        <v>281800</v>
      </c>
      <c r="L38" s="184">
        <v>300842</v>
      </c>
      <c r="M38" s="184">
        <v>307424</v>
      </c>
      <c r="N38" s="184">
        <v>310918</v>
      </c>
      <c r="O38" s="184">
        <v>338185</v>
      </c>
      <c r="P38" s="184">
        <v>340500</v>
      </c>
      <c r="Q38" s="150">
        <v>397566</v>
      </c>
      <c r="S38" s="446">
        <v>183422.01446705635</v>
      </c>
      <c r="T38" s="184">
        <v>263943.38319483836</v>
      </c>
      <c r="U38" s="184">
        <v>233420.48141885386</v>
      </c>
      <c r="V38" s="184">
        <v>247083.31259436597</v>
      </c>
      <c r="W38" s="184">
        <v>231963.37374841928</v>
      </c>
      <c r="X38" s="184">
        <v>262108.64163130472</v>
      </c>
      <c r="Y38" s="184">
        <v>329012.90203343146</v>
      </c>
      <c r="Z38" s="184">
        <v>334926.39239527669</v>
      </c>
      <c r="AA38" s="184">
        <v>345580.92686536553</v>
      </c>
      <c r="AB38" s="184">
        <v>311434.02102516202</v>
      </c>
      <c r="AC38" s="184">
        <v>328536.04073071963</v>
      </c>
      <c r="AD38" s="184">
        <v>329464.12895611604</v>
      </c>
      <c r="AE38" s="184">
        <v>328932.50155204191</v>
      </c>
      <c r="AF38" s="184">
        <v>353886.59136499994</v>
      </c>
      <c r="AG38" s="184">
        <v>351736.5</v>
      </c>
      <c r="AH38" s="150">
        <v>397566</v>
      </c>
    </row>
    <row r="39" spans="1:34" ht="15.75" x14ac:dyDescent="0.25">
      <c r="A39" s="154" t="s">
        <v>30</v>
      </c>
      <c r="B39" s="188">
        <v>101524</v>
      </c>
      <c r="C39" s="188">
        <v>139575</v>
      </c>
      <c r="D39" s="188">
        <v>172886</v>
      </c>
      <c r="E39" s="188">
        <v>212996</v>
      </c>
      <c r="F39" s="188">
        <v>182382</v>
      </c>
      <c r="G39" s="188">
        <v>195008</v>
      </c>
      <c r="H39" s="188">
        <v>192076</v>
      </c>
      <c r="I39" s="188">
        <v>201299</v>
      </c>
      <c r="J39" s="188">
        <v>202691</v>
      </c>
      <c r="K39" s="188">
        <v>216831</v>
      </c>
      <c r="L39" s="188">
        <v>198745</v>
      </c>
      <c r="M39" s="188">
        <v>211395</v>
      </c>
      <c r="N39" s="188">
        <v>230435</v>
      </c>
      <c r="O39" s="188">
        <v>253524</v>
      </c>
      <c r="P39" s="188">
        <v>266449</v>
      </c>
      <c r="Q39" s="152">
        <v>302633</v>
      </c>
      <c r="S39" s="437">
        <v>128344.33736355849</v>
      </c>
      <c r="T39" s="188">
        <v>170316.16625483497</v>
      </c>
      <c r="U39" s="188">
        <v>204819.28127261082</v>
      </c>
      <c r="V39" s="188">
        <v>246905.95428244831</v>
      </c>
      <c r="W39" s="188">
        <v>208704.89934232269</v>
      </c>
      <c r="X39" s="188">
        <v>219638.96606251196</v>
      </c>
      <c r="Y39" s="188">
        <v>215260.33092160959</v>
      </c>
      <c r="Z39" s="188">
        <v>224697.79223652405</v>
      </c>
      <c r="AA39" s="188">
        <v>225125.96707377277</v>
      </c>
      <c r="AB39" s="188">
        <v>239632.89642621329</v>
      </c>
      <c r="AC39" s="188">
        <v>217040.4910718147</v>
      </c>
      <c r="AD39" s="188">
        <v>226550.528067679</v>
      </c>
      <c r="AE39" s="188">
        <v>243786.33914776493</v>
      </c>
      <c r="AF39" s="188">
        <v>265294.86579599994</v>
      </c>
      <c r="AG39" s="188">
        <v>275241.81699999998</v>
      </c>
      <c r="AH39" s="152">
        <v>302633</v>
      </c>
    </row>
    <row r="40" spans="1:34" ht="15.75" x14ac:dyDescent="0.25">
      <c r="A40" s="177" t="s">
        <v>29</v>
      </c>
      <c r="B40" s="187">
        <v>38976</v>
      </c>
      <c r="C40" s="187">
        <v>34293</v>
      </c>
      <c r="D40" s="187">
        <v>38412</v>
      </c>
      <c r="E40" s="187">
        <v>45077</v>
      </c>
      <c r="F40" s="187">
        <v>55400</v>
      </c>
      <c r="G40" s="187">
        <v>60895</v>
      </c>
      <c r="H40" s="187">
        <v>60768</v>
      </c>
      <c r="I40" s="187">
        <v>64023</v>
      </c>
      <c r="J40" s="187">
        <v>48309</v>
      </c>
      <c r="K40" s="187">
        <v>54841</v>
      </c>
      <c r="L40" s="187">
        <v>68194</v>
      </c>
      <c r="M40" s="187">
        <v>87619</v>
      </c>
      <c r="N40" s="187">
        <v>95557</v>
      </c>
      <c r="O40" s="187">
        <v>92706</v>
      </c>
      <c r="P40" s="187">
        <v>87522</v>
      </c>
      <c r="Q40" s="150">
        <v>79995</v>
      </c>
      <c r="S40" s="438">
        <v>49272.574889504504</v>
      </c>
      <c r="T40" s="187">
        <v>41845.977355379226</v>
      </c>
      <c r="U40" s="187">
        <v>45506.971254141616</v>
      </c>
      <c r="V40" s="187">
        <v>52253.468145833358</v>
      </c>
      <c r="W40" s="187">
        <v>63395.792477134135</v>
      </c>
      <c r="X40" s="187">
        <v>68586.493058626656</v>
      </c>
      <c r="Y40" s="187">
        <v>68102.937323998689</v>
      </c>
      <c r="Z40" s="187">
        <v>71464.968789507053</v>
      </c>
      <c r="AA40" s="187">
        <v>53656.10877328983</v>
      </c>
      <c r="AB40" s="187">
        <v>60608.066526050075</v>
      </c>
      <c r="AC40" s="187">
        <v>74471.605565681311</v>
      </c>
      <c r="AD40" s="187">
        <v>93900.663302168774</v>
      </c>
      <c r="AE40" s="187">
        <v>101093.54572848298</v>
      </c>
      <c r="AF40" s="187">
        <v>97010.246873999989</v>
      </c>
      <c r="AG40" s="187">
        <v>90410.225999999995</v>
      </c>
      <c r="AH40" s="150">
        <v>79995</v>
      </c>
    </row>
    <row r="41" spans="1:34" ht="15.75" x14ac:dyDescent="0.25">
      <c r="A41" s="154" t="s">
        <v>28</v>
      </c>
      <c r="B41" s="188">
        <v>15964</v>
      </c>
      <c r="C41" s="188">
        <v>16872</v>
      </c>
      <c r="D41" s="188">
        <v>24057</v>
      </c>
      <c r="E41" s="188">
        <v>16504</v>
      </c>
      <c r="F41" s="188">
        <v>27285</v>
      </c>
      <c r="G41" s="188">
        <v>32210</v>
      </c>
      <c r="H41" s="188">
        <v>33500</v>
      </c>
      <c r="I41" s="188">
        <v>32534</v>
      </c>
      <c r="J41" s="188">
        <v>46240</v>
      </c>
      <c r="K41" s="188">
        <v>42323</v>
      </c>
      <c r="L41" s="188">
        <v>63298</v>
      </c>
      <c r="M41" s="188">
        <v>41045</v>
      </c>
      <c r="N41" s="188">
        <v>48253</v>
      </c>
      <c r="O41" s="188">
        <v>44919</v>
      </c>
      <c r="P41" s="188">
        <v>42518</v>
      </c>
      <c r="Q41" s="152">
        <v>42220</v>
      </c>
      <c r="S41" s="437">
        <v>20181.326599344466</v>
      </c>
      <c r="T41" s="188">
        <v>20588.030500100846</v>
      </c>
      <c r="U41" s="188">
        <v>28500.500038031991</v>
      </c>
      <c r="V41" s="188">
        <v>19131.513594046493</v>
      </c>
      <c r="W41" s="188">
        <v>31222.999959180594</v>
      </c>
      <c r="X41" s="188">
        <v>36278.3634357232</v>
      </c>
      <c r="Y41" s="188">
        <v>37543.582154323922</v>
      </c>
      <c r="Z41" s="188">
        <v>36315.719266479588</v>
      </c>
      <c r="AA41" s="188">
        <v>51358.100347283565</v>
      </c>
      <c r="AB41" s="188">
        <v>46773.676621177903</v>
      </c>
      <c r="AC41" s="188">
        <v>69124.903790604672</v>
      </c>
      <c r="AD41" s="188">
        <v>43987.636531317607</v>
      </c>
      <c r="AE41" s="188">
        <v>51048.765260906985</v>
      </c>
      <c r="AF41" s="188">
        <v>47004.544250999992</v>
      </c>
      <c r="AG41" s="188">
        <v>43921.093999999997</v>
      </c>
      <c r="AH41" s="152">
        <v>42220</v>
      </c>
    </row>
    <row r="42" spans="1:34" ht="15.75" x14ac:dyDescent="0.25">
      <c r="A42" s="151" t="s">
        <v>27</v>
      </c>
      <c r="B42" s="187">
        <v>24819</v>
      </c>
      <c r="C42" s="187">
        <v>52772</v>
      </c>
      <c r="D42" s="187">
        <v>49681</v>
      </c>
      <c r="E42" s="187">
        <v>71189</v>
      </c>
      <c r="F42" s="187">
        <v>61754</v>
      </c>
      <c r="G42" s="187">
        <v>66478</v>
      </c>
      <c r="H42" s="187">
        <v>74086</v>
      </c>
      <c r="I42" s="187">
        <v>76646</v>
      </c>
      <c r="J42" s="187">
        <v>68797</v>
      </c>
      <c r="K42" s="187">
        <v>66868</v>
      </c>
      <c r="L42" s="187">
        <v>70259</v>
      </c>
      <c r="M42" s="187">
        <v>78142</v>
      </c>
      <c r="N42" s="187">
        <v>80761</v>
      </c>
      <c r="O42" s="187">
        <v>93564</v>
      </c>
      <c r="P42" s="187">
        <v>84618</v>
      </c>
      <c r="Q42" s="150">
        <v>100004</v>
      </c>
      <c r="S42" s="438">
        <v>31375.616691877371</v>
      </c>
      <c r="T42" s="187">
        <v>64394.946986209216</v>
      </c>
      <c r="U42" s="187">
        <v>58857.436188613181</v>
      </c>
      <c r="V42" s="187">
        <v>82522.620046447875</v>
      </c>
      <c r="W42" s="187">
        <v>70666.855029475468</v>
      </c>
      <c r="X42" s="187">
        <v>74874.667633654361</v>
      </c>
      <c r="Y42" s="187">
        <v>83028.472462246034</v>
      </c>
      <c r="Z42" s="187">
        <v>85555.253547015251</v>
      </c>
      <c r="AA42" s="187">
        <v>76411.834550001455</v>
      </c>
      <c r="AB42" s="187">
        <v>73899.822987617226</v>
      </c>
      <c r="AC42" s="187">
        <v>76726.699349491202</v>
      </c>
      <c r="AD42" s="187">
        <v>83744.229353885254</v>
      </c>
      <c r="AE42" s="187">
        <v>85440.26964615898</v>
      </c>
      <c r="AF42" s="187">
        <v>97908.082955999984</v>
      </c>
      <c r="AG42" s="187">
        <v>87410.394</v>
      </c>
      <c r="AH42" s="150">
        <v>100004</v>
      </c>
    </row>
    <row r="43" spans="1:34" ht="15.75" x14ac:dyDescent="0.25">
      <c r="A43" s="179" t="s">
        <v>26</v>
      </c>
      <c r="B43" s="186">
        <v>54435</v>
      </c>
      <c r="C43" s="185">
        <v>53376</v>
      </c>
      <c r="D43" s="185">
        <v>80783</v>
      </c>
      <c r="E43" s="185">
        <v>78469</v>
      </c>
      <c r="F43" s="185">
        <v>95766</v>
      </c>
      <c r="G43" s="185">
        <v>105551</v>
      </c>
      <c r="H43" s="185">
        <v>107003</v>
      </c>
      <c r="I43" s="185">
        <v>100403</v>
      </c>
      <c r="J43" s="185">
        <v>83884</v>
      </c>
      <c r="K43" s="185">
        <v>81423</v>
      </c>
      <c r="L43" s="185">
        <v>73463</v>
      </c>
      <c r="M43" s="185">
        <v>71610</v>
      </c>
      <c r="N43" s="185">
        <v>68332</v>
      </c>
      <c r="O43" s="185">
        <v>55440</v>
      </c>
      <c r="P43" s="185">
        <v>55832</v>
      </c>
      <c r="Q43" s="178">
        <v>58508</v>
      </c>
      <c r="S43" s="186">
        <v>68815.491946587077</v>
      </c>
      <c r="T43" s="185">
        <v>65131.977001741507</v>
      </c>
      <c r="U43" s="185">
        <v>95704.198136606326</v>
      </c>
      <c r="V43" s="185">
        <v>90961.629920700085</v>
      </c>
      <c r="W43" s="185">
        <v>109587.75202825321</v>
      </c>
      <c r="X43" s="185">
        <v>118882.87919913132</v>
      </c>
      <c r="Y43" s="185">
        <v>119918.68421669022</v>
      </c>
      <c r="Z43" s="185">
        <v>112073.74320748601</v>
      </c>
      <c r="AA43" s="185">
        <v>93168.74761097609</v>
      </c>
      <c r="AB43" s="185">
        <v>89985.423328359713</v>
      </c>
      <c r="AC43" s="185">
        <v>80225.643893475164</v>
      </c>
      <c r="AD43" s="185">
        <v>76743.93110019865</v>
      </c>
      <c r="AE43" s="185">
        <v>72291.136878707985</v>
      </c>
      <c r="AF43" s="185">
        <v>58014.023759999989</v>
      </c>
      <c r="AG43" s="185">
        <v>57674.455999999998</v>
      </c>
      <c r="AH43" s="178">
        <v>58508</v>
      </c>
    </row>
    <row r="44" spans="1:34" ht="15.75" x14ac:dyDescent="0.25">
      <c r="A44" s="156" t="s">
        <v>25</v>
      </c>
      <c r="B44" s="184">
        <v>54435</v>
      </c>
      <c r="C44" s="184">
        <v>53376</v>
      </c>
      <c r="D44" s="184">
        <v>80783</v>
      </c>
      <c r="E44" s="184">
        <v>78469</v>
      </c>
      <c r="F44" s="184">
        <v>95766</v>
      </c>
      <c r="G44" s="184">
        <v>105551</v>
      </c>
      <c r="H44" s="184">
        <v>107003</v>
      </c>
      <c r="I44" s="184">
        <v>100403</v>
      </c>
      <c r="J44" s="184">
        <v>83884</v>
      </c>
      <c r="K44" s="184">
        <v>81423</v>
      </c>
      <c r="L44" s="184">
        <v>73463</v>
      </c>
      <c r="M44" s="184">
        <v>71610</v>
      </c>
      <c r="N44" s="184">
        <v>68332</v>
      </c>
      <c r="O44" s="184">
        <v>55440</v>
      </c>
      <c r="P44" s="184">
        <v>55832</v>
      </c>
      <c r="Q44" s="150">
        <v>58508</v>
      </c>
      <c r="S44" s="446">
        <v>68815.491946587077</v>
      </c>
      <c r="T44" s="184">
        <v>65131.977001741507</v>
      </c>
      <c r="U44" s="184">
        <v>95704.198136606326</v>
      </c>
      <c r="V44" s="184">
        <v>90961.629920700085</v>
      </c>
      <c r="W44" s="184">
        <v>109587.75202825321</v>
      </c>
      <c r="X44" s="184">
        <v>118882.87919913132</v>
      </c>
      <c r="Y44" s="184">
        <v>119918.68421669022</v>
      </c>
      <c r="Z44" s="184">
        <v>112073.74320748601</v>
      </c>
      <c r="AA44" s="184">
        <v>93168.74761097609</v>
      </c>
      <c r="AB44" s="184">
        <v>89985.423328359713</v>
      </c>
      <c r="AC44" s="184">
        <v>80225.643893475164</v>
      </c>
      <c r="AD44" s="184">
        <v>76743.93110019865</v>
      </c>
      <c r="AE44" s="184">
        <v>72291.136878707985</v>
      </c>
      <c r="AF44" s="184">
        <v>58014.023759999989</v>
      </c>
      <c r="AG44" s="184">
        <v>57674.455999999998</v>
      </c>
      <c r="AH44" s="150">
        <v>58508</v>
      </c>
    </row>
    <row r="45" spans="1:34" ht="15.75" x14ac:dyDescent="0.25">
      <c r="A45" s="183" t="s">
        <v>24</v>
      </c>
      <c r="B45" s="182">
        <v>278</v>
      </c>
      <c r="C45" s="182">
        <v>376</v>
      </c>
      <c r="D45" s="182">
        <v>223</v>
      </c>
      <c r="E45" s="182">
        <v>901</v>
      </c>
      <c r="F45" s="182">
        <v>1636</v>
      </c>
      <c r="G45" s="182">
        <v>3098</v>
      </c>
      <c r="H45" s="182">
        <v>7170</v>
      </c>
      <c r="I45" s="182">
        <v>3102</v>
      </c>
      <c r="J45" s="182">
        <v>4089</v>
      </c>
      <c r="K45" s="182">
        <v>3097</v>
      </c>
      <c r="L45" s="182">
        <v>4688</v>
      </c>
      <c r="M45" s="182">
        <v>3811</v>
      </c>
      <c r="N45" s="182">
        <v>4356</v>
      </c>
      <c r="O45" s="182">
        <v>4436</v>
      </c>
      <c r="P45" s="182">
        <v>6804</v>
      </c>
      <c r="Q45" s="152">
        <v>4349</v>
      </c>
      <c r="S45" s="442">
        <v>351.44129257189689</v>
      </c>
      <c r="T45" s="182">
        <v>458.81338715255561</v>
      </c>
      <c r="U45" s="182">
        <v>264.18969565952256</v>
      </c>
      <c r="V45" s="182">
        <v>1044.4433924040165</v>
      </c>
      <c r="W45" s="182">
        <v>1872.1212363283653</v>
      </c>
      <c r="X45" s="182">
        <v>3489.3005254228651</v>
      </c>
      <c r="Y45" s="182">
        <v>8035.4472849702242</v>
      </c>
      <c r="Z45" s="182">
        <v>3462.5733437210201</v>
      </c>
      <c r="AA45" s="182">
        <v>4541.5932595164895</v>
      </c>
      <c r="AB45" s="182">
        <v>3422.6797839422529</v>
      </c>
      <c r="AC45" s="182">
        <v>5119.5543140439622</v>
      </c>
      <c r="AD45" s="182">
        <v>4084.2217766074159</v>
      </c>
      <c r="AE45" s="182">
        <v>4608.3854159639986</v>
      </c>
      <c r="AF45" s="182">
        <v>4641.9590439999993</v>
      </c>
      <c r="AG45" s="182">
        <v>7028.5319999999992</v>
      </c>
      <c r="AH45" s="152">
        <v>4349</v>
      </c>
    </row>
    <row r="46" spans="1:34" ht="15.75" x14ac:dyDescent="0.25">
      <c r="A46" s="179" t="s">
        <v>23</v>
      </c>
      <c r="B46" s="160" t="s">
        <v>3</v>
      </c>
      <c r="C46" s="159" t="s">
        <v>3</v>
      </c>
      <c r="D46" s="159" t="s">
        <v>3</v>
      </c>
      <c r="E46" s="159" t="s">
        <v>3</v>
      </c>
      <c r="F46" s="159" t="s">
        <v>3</v>
      </c>
      <c r="G46" s="159" t="s">
        <v>3</v>
      </c>
      <c r="H46" s="159" t="s">
        <v>3</v>
      </c>
      <c r="I46" s="159" t="s">
        <v>3</v>
      </c>
      <c r="J46" s="159" t="s">
        <v>3</v>
      </c>
      <c r="K46" s="159" t="s">
        <v>3</v>
      </c>
      <c r="L46" s="159" t="s">
        <v>3</v>
      </c>
      <c r="M46" s="159" t="s">
        <v>3</v>
      </c>
      <c r="N46" s="159" t="s">
        <v>3</v>
      </c>
      <c r="O46" s="159" t="s">
        <v>3</v>
      </c>
      <c r="P46" s="159" t="s">
        <v>3</v>
      </c>
      <c r="Q46" s="178">
        <v>26076</v>
      </c>
      <c r="S46" s="160" t="s">
        <v>3</v>
      </c>
      <c r="T46" s="160" t="s">
        <v>3</v>
      </c>
      <c r="U46" s="160" t="s">
        <v>3</v>
      </c>
      <c r="V46" s="160" t="s">
        <v>3</v>
      </c>
      <c r="W46" s="160" t="s">
        <v>3</v>
      </c>
      <c r="X46" s="160" t="s">
        <v>3</v>
      </c>
      <c r="Y46" s="160" t="s">
        <v>3</v>
      </c>
      <c r="Z46" s="160" t="s">
        <v>3</v>
      </c>
      <c r="AA46" s="160" t="s">
        <v>3</v>
      </c>
      <c r="AB46" s="160" t="s">
        <v>3</v>
      </c>
      <c r="AC46" s="160" t="s">
        <v>3</v>
      </c>
      <c r="AD46" s="160" t="s">
        <v>3</v>
      </c>
      <c r="AE46" s="160" t="s">
        <v>3</v>
      </c>
      <c r="AF46" s="160" t="s">
        <v>3</v>
      </c>
      <c r="AG46" s="160" t="s">
        <v>3</v>
      </c>
      <c r="AH46" s="178">
        <v>26076</v>
      </c>
    </row>
    <row r="47" spans="1:34" ht="15.75" x14ac:dyDescent="0.25">
      <c r="A47" s="181" t="s">
        <v>22</v>
      </c>
      <c r="B47" s="180" t="s">
        <v>3</v>
      </c>
      <c r="C47" s="86" t="s">
        <v>3</v>
      </c>
      <c r="D47" s="86" t="s">
        <v>3</v>
      </c>
      <c r="E47" s="86" t="s">
        <v>3</v>
      </c>
      <c r="F47" s="86" t="s">
        <v>3</v>
      </c>
      <c r="G47" s="86" t="s">
        <v>3</v>
      </c>
      <c r="H47" s="86" t="s">
        <v>3</v>
      </c>
      <c r="I47" s="86" t="s">
        <v>3</v>
      </c>
      <c r="J47" s="86" t="s">
        <v>3</v>
      </c>
      <c r="K47" s="86" t="s">
        <v>3</v>
      </c>
      <c r="L47" s="86" t="s">
        <v>3</v>
      </c>
      <c r="M47" s="86" t="s">
        <v>3</v>
      </c>
      <c r="N47" s="86" t="s">
        <v>3</v>
      </c>
      <c r="O47" s="86" t="s">
        <v>3</v>
      </c>
      <c r="P47" s="86" t="s">
        <v>3</v>
      </c>
      <c r="Q47" s="150">
        <v>26076</v>
      </c>
      <c r="S47" s="447" t="s">
        <v>3</v>
      </c>
      <c r="T47" s="180" t="s">
        <v>3</v>
      </c>
      <c r="U47" s="180" t="s">
        <v>3</v>
      </c>
      <c r="V47" s="180" t="s">
        <v>3</v>
      </c>
      <c r="W47" s="180" t="s">
        <v>3</v>
      </c>
      <c r="X47" s="180" t="s">
        <v>3</v>
      </c>
      <c r="Y47" s="180" t="s">
        <v>3</v>
      </c>
      <c r="Z47" s="180" t="s">
        <v>3</v>
      </c>
      <c r="AA47" s="180" t="s">
        <v>3</v>
      </c>
      <c r="AB47" s="180" t="s">
        <v>3</v>
      </c>
      <c r="AC47" s="180" t="s">
        <v>3</v>
      </c>
      <c r="AD47" s="180" t="s">
        <v>3</v>
      </c>
      <c r="AE47" s="180" t="s">
        <v>3</v>
      </c>
      <c r="AF47" s="180" t="s">
        <v>3</v>
      </c>
      <c r="AG47" s="180" t="s">
        <v>3</v>
      </c>
      <c r="AH47" s="150">
        <v>26076</v>
      </c>
    </row>
    <row r="48" spans="1:34" ht="15.75" x14ac:dyDescent="0.25">
      <c r="A48" s="179" t="s">
        <v>21</v>
      </c>
      <c r="B48" s="144">
        <v>1662</v>
      </c>
      <c r="C48" s="143">
        <v>3994</v>
      </c>
      <c r="D48" s="143">
        <v>3297</v>
      </c>
      <c r="E48" s="143">
        <v>1651</v>
      </c>
      <c r="F48" s="143">
        <v>3666</v>
      </c>
      <c r="G48" s="143">
        <v>1841</v>
      </c>
      <c r="H48" s="143">
        <v>4267</v>
      </c>
      <c r="I48" s="143">
        <v>1992</v>
      </c>
      <c r="J48" s="143">
        <v>2140</v>
      </c>
      <c r="K48" s="143">
        <v>1831</v>
      </c>
      <c r="L48" s="143">
        <v>2011</v>
      </c>
      <c r="M48" s="143">
        <v>1605</v>
      </c>
      <c r="N48" s="143">
        <v>1665</v>
      </c>
      <c r="O48" s="143">
        <v>1773</v>
      </c>
      <c r="P48" s="143">
        <v>1826</v>
      </c>
      <c r="Q48" s="178" t="s">
        <v>3</v>
      </c>
      <c r="S48" s="144">
        <v>2101.0626915629232</v>
      </c>
      <c r="T48" s="143">
        <v>4873.6719901258166</v>
      </c>
      <c r="U48" s="143">
        <v>3905.9794914324925</v>
      </c>
      <c r="V48" s="143">
        <v>1913.8468821964834</v>
      </c>
      <c r="W48" s="143">
        <v>4195.1078559778653</v>
      </c>
      <c r="X48" s="143">
        <v>2073.53204238331</v>
      </c>
      <c r="Y48" s="143">
        <v>4782.0437329104525</v>
      </c>
      <c r="Z48" s="143">
        <v>2223.5480659871928</v>
      </c>
      <c r="AA48" s="143">
        <v>2376.8671008474657</v>
      </c>
      <c r="AB48" s="143">
        <v>2023.5475248299208</v>
      </c>
      <c r="AC48" s="143">
        <v>2196.1228083494898</v>
      </c>
      <c r="AD48" s="143">
        <v>1720.0671612319345</v>
      </c>
      <c r="AE48" s="143">
        <v>1761.4696321349995</v>
      </c>
      <c r="AF48" s="143">
        <v>1855.3186169999997</v>
      </c>
      <c r="AG48" s="143">
        <v>1886.2579999999998</v>
      </c>
      <c r="AH48" s="178" t="s">
        <v>3</v>
      </c>
    </row>
    <row r="49" spans="1:34" ht="15.75" x14ac:dyDescent="0.25">
      <c r="A49" s="177" t="s">
        <v>20</v>
      </c>
      <c r="B49" s="176">
        <v>1662</v>
      </c>
      <c r="C49" s="175">
        <v>3994</v>
      </c>
      <c r="D49" s="175">
        <v>3297</v>
      </c>
      <c r="E49" s="175">
        <v>1651</v>
      </c>
      <c r="F49" s="175">
        <v>3666</v>
      </c>
      <c r="G49" s="175">
        <v>1841</v>
      </c>
      <c r="H49" s="175">
        <v>4267</v>
      </c>
      <c r="I49" s="175">
        <v>1992</v>
      </c>
      <c r="J49" s="175">
        <v>2140</v>
      </c>
      <c r="K49" s="175">
        <v>1831</v>
      </c>
      <c r="L49" s="175">
        <v>2011</v>
      </c>
      <c r="M49" s="175">
        <v>1605</v>
      </c>
      <c r="N49" s="175">
        <v>1665</v>
      </c>
      <c r="O49" s="175">
        <v>1773</v>
      </c>
      <c r="P49" s="175">
        <v>1826</v>
      </c>
      <c r="Q49" s="174" t="s">
        <v>3</v>
      </c>
      <c r="S49" s="448">
        <v>2101.0626915629232</v>
      </c>
      <c r="T49" s="175">
        <v>4873.6719901258166</v>
      </c>
      <c r="U49" s="175">
        <v>3905.9794914324925</v>
      </c>
      <c r="V49" s="175">
        <v>1913.8468821964834</v>
      </c>
      <c r="W49" s="175">
        <v>4195.1078559778653</v>
      </c>
      <c r="X49" s="175">
        <v>2073.53204238331</v>
      </c>
      <c r="Y49" s="175">
        <v>4782.0437329104525</v>
      </c>
      <c r="Z49" s="175">
        <v>2223.5480659871928</v>
      </c>
      <c r="AA49" s="175">
        <v>2376.8671008474657</v>
      </c>
      <c r="AB49" s="175">
        <v>2023.5475248299208</v>
      </c>
      <c r="AC49" s="175">
        <v>2196.1228083494898</v>
      </c>
      <c r="AD49" s="175">
        <v>1720.0671612319345</v>
      </c>
      <c r="AE49" s="175">
        <v>1761.4696321349995</v>
      </c>
      <c r="AF49" s="175">
        <v>1855.3186169999997</v>
      </c>
      <c r="AG49" s="175">
        <v>1886.2579999999998</v>
      </c>
      <c r="AH49" s="174" t="s">
        <v>3</v>
      </c>
    </row>
    <row r="50" spans="1:34" ht="15.75" x14ac:dyDescent="0.25">
      <c r="A50" s="149" t="s">
        <v>19</v>
      </c>
      <c r="B50" s="173">
        <v>24416</v>
      </c>
      <c r="C50" s="172">
        <v>27048</v>
      </c>
      <c r="D50" s="172">
        <v>32213</v>
      </c>
      <c r="E50" s="172">
        <v>34189</v>
      </c>
      <c r="F50" s="172">
        <v>35397</v>
      </c>
      <c r="G50" s="172">
        <v>33648</v>
      </c>
      <c r="H50" s="172">
        <v>35360</v>
      </c>
      <c r="I50" s="172">
        <v>36800</v>
      </c>
      <c r="J50" s="172">
        <v>45042</v>
      </c>
      <c r="K50" s="172">
        <v>44824</v>
      </c>
      <c r="L50" s="172">
        <v>42271</v>
      </c>
      <c r="M50" s="172">
        <v>39637</v>
      </c>
      <c r="N50" s="172">
        <v>41015</v>
      </c>
      <c r="O50" s="172">
        <v>43827</v>
      </c>
      <c r="P50" s="172">
        <v>47153</v>
      </c>
      <c r="Q50" s="161">
        <v>97945</v>
      </c>
      <c r="S50" s="173">
        <v>30866.153235379261</v>
      </c>
      <c r="T50" s="172">
        <v>33005.277914101927</v>
      </c>
      <c r="U50" s="172">
        <v>38162.971597669057</v>
      </c>
      <c r="V50" s="172">
        <v>39632.047883352854</v>
      </c>
      <c r="W50" s="172">
        <v>40505.791810706083</v>
      </c>
      <c r="X50" s="172">
        <v>37897.993569860737</v>
      </c>
      <c r="Y50" s="172">
        <v>39628.091491847576</v>
      </c>
      <c r="Z50" s="172">
        <v>41077.594793337696</v>
      </c>
      <c r="AA50" s="172">
        <v>50027.499045033437</v>
      </c>
      <c r="AB50" s="172">
        <v>49537.681186770271</v>
      </c>
      <c r="AC50" s="172">
        <v>46162.261179384026</v>
      </c>
      <c r="AD50" s="172">
        <v>42478.692878349029</v>
      </c>
      <c r="AE50" s="172">
        <v>43391.397574784991</v>
      </c>
      <c r="AF50" s="172">
        <v>45861.843782999989</v>
      </c>
      <c r="AG50" s="172">
        <v>48709.048999999999</v>
      </c>
      <c r="AH50" s="161">
        <v>97945</v>
      </c>
    </row>
    <row r="51" spans="1:34" ht="15.75" x14ac:dyDescent="0.25">
      <c r="A51" s="145" t="s">
        <v>18</v>
      </c>
      <c r="B51" s="158" t="s">
        <v>3</v>
      </c>
      <c r="C51" s="157" t="s">
        <v>3</v>
      </c>
      <c r="D51" s="157" t="s">
        <v>3</v>
      </c>
      <c r="E51" s="157" t="s">
        <v>3</v>
      </c>
      <c r="F51" s="157" t="s">
        <v>3</v>
      </c>
      <c r="G51" s="157" t="s">
        <v>3</v>
      </c>
      <c r="H51" s="157" t="s">
        <v>3</v>
      </c>
      <c r="I51" s="157" t="s">
        <v>3</v>
      </c>
      <c r="J51" s="157" t="s">
        <v>3</v>
      </c>
      <c r="K51" s="157" t="s">
        <v>3</v>
      </c>
      <c r="L51" s="157" t="s">
        <v>3</v>
      </c>
      <c r="M51" s="157" t="s">
        <v>3</v>
      </c>
      <c r="N51" s="157" t="s">
        <v>3</v>
      </c>
      <c r="O51" s="157" t="s">
        <v>3</v>
      </c>
      <c r="P51" s="157" t="s">
        <v>3</v>
      </c>
      <c r="Q51" s="171">
        <v>19020</v>
      </c>
      <c r="S51" s="158" t="s">
        <v>3</v>
      </c>
      <c r="T51" s="158" t="s">
        <v>3</v>
      </c>
      <c r="U51" s="158" t="s">
        <v>3</v>
      </c>
      <c r="V51" s="158" t="s">
        <v>3</v>
      </c>
      <c r="W51" s="158" t="s">
        <v>3</v>
      </c>
      <c r="X51" s="158" t="s">
        <v>3</v>
      </c>
      <c r="Y51" s="158" t="s">
        <v>3</v>
      </c>
      <c r="Z51" s="158" t="s">
        <v>3</v>
      </c>
      <c r="AA51" s="158" t="s">
        <v>3</v>
      </c>
      <c r="AB51" s="158" t="s">
        <v>3</v>
      </c>
      <c r="AC51" s="158" t="s">
        <v>3</v>
      </c>
      <c r="AD51" s="158" t="s">
        <v>3</v>
      </c>
      <c r="AE51" s="158" t="s">
        <v>3</v>
      </c>
      <c r="AF51" s="158" t="s">
        <v>3</v>
      </c>
      <c r="AG51" s="158" t="s">
        <v>3</v>
      </c>
      <c r="AH51" s="171">
        <v>19020</v>
      </c>
    </row>
    <row r="52" spans="1:34" ht="15.75" x14ac:dyDescent="0.25">
      <c r="A52" s="145" t="s">
        <v>17</v>
      </c>
      <c r="B52" s="144">
        <v>14567</v>
      </c>
      <c r="C52" s="143">
        <v>14753</v>
      </c>
      <c r="D52" s="143">
        <v>15219</v>
      </c>
      <c r="E52" s="143">
        <v>16329</v>
      </c>
      <c r="F52" s="143">
        <v>18139</v>
      </c>
      <c r="G52" s="143">
        <v>16018</v>
      </c>
      <c r="H52" s="143">
        <v>19808</v>
      </c>
      <c r="I52" s="143">
        <v>20941</v>
      </c>
      <c r="J52" s="143">
        <v>31035</v>
      </c>
      <c r="K52" s="143">
        <v>25270</v>
      </c>
      <c r="L52" s="143">
        <v>24459</v>
      </c>
      <c r="M52" s="143">
        <v>24331</v>
      </c>
      <c r="N52" s="143">
        <v>25739</v>
      </c>
      <c r="O52" s="143">
        <v>27502</v>
      </c>
      <c r="P52" s="143">
        <v>27898</v>
      </c>
      <c r="Q52" s="142">
        <v>30061</v>
      </c>
      <c r="S52" s="144">
        <v>18415.270895305115</v>
      </c>
      <c r="T52" s="143">
        <v>18002.324203887376</v>
      </c>
      <c r="U52" s="143">
        <v>18030.058198395847</v>
      </c>
      <c r="V52" s="143">
        <v>18928.652779761585</v>
      </c>
      <c r="W52" s="143">
        <v>20756.97255853314</v>
      </c>
      <c r="X52" s="143">
        <v>18041.192968438816</v>
      </c>
      <c r="Y52" s="143">
        <v>22198.903740682035</v>
      </c>
      <c r="Z52" s="143">
        <v>23375.160667589258</v>
      </c>
      <c r="AA52" s="143">
        <v>34470.126390093974</v>
      </c>
      <c r="AB52" s="143">
        <v>27927.387194130039</v>
      </c>
      <c r="AC52" s="143">
        <v>26710.575718259657</v>
      </c>
      <c r="AD52" s="143">
        <v>26075.36080992785</v>
      </c>
      <c r="AE52" s="143">
        <v>27230.310427340992</v>
      </c>
      <c r="AF52" s="143">
        <v>28778.890357999997</v>
      </c>
      <c r="AG52" s="143">
        <v>28818.633999999998</v>
      </c>
      <c r="AH52" s="142">
        <v>30061</v>
      </c>
    </row>
    <row r="53" spans="1:34" ht="15.75" x14ac:dyDescent="0.25">
      <c r="A53" s="145" t="s">
        <v>16</v>
      </c>
      <c r="B53" s="170">
        <v>9849</v>
      </c>
      <c r="C53" s="169">
        <v>12295</v>
      </c>
      <c r="D53" s="169">
        <v>16994</v>
      </c>
      <c r="E53" s="169">
        <v>17860</v>
      </c>
      <c r="F53" s="169">
        <v>17258</v>
      </c>
      <c r="G53" s="169">
        <v>17630</v>
      </c>
      <c r="H53" s="169">
        <v>15552</v>
      </c>
      <c r="I53" s="169">
        <v>15859</v>
      </c>
      <c r="J53" s="169">
        <v>14007</v>
      </c>
      <c r="K53" s="169">
        <v>19554</v>
      </c>
      <c r="L53" s="169">
        <v>17812</v>
      </c>
      <c r="M53" s="169">
        <v>15306</v>
      </c>
      <c r="N53" s="169">
        <v>15276</v>
      </c>
      <c r="O53" s="169">
        <v>16325</v>
      </c>
      <c r="P53" s="169">
        <v>19255</v>
      </c>
      <c r="Q53" s="142">
        <v>48864</v>
      </c>
      <c r="S53" s="170">
        <v>12450.882340074146</v>
      </c>
      <c r="T53" s="169">
        <v>15002.953710214551</v>
      </c>
      <c r="U53" s="169">
        <v>20132.913399273213</v>
      </c>
      <c r="V53" s="169">
        <v>20703.395103591272</v>
      </c>
      <c r="W53" s="169">
        <v>19748.81925217294</v>
      </c>
      <c r="X53" s="169">
        <v>19856.800601421921</v>
      </c>
      <c r="Y53" s="169">
        <v>17429.18775116554</v>
      </c>
      <c r="Z53" s="169">
        <v>17702.434125748441</v>
      </c>
      <c r="AA53" s="169">
        <v>15557.372654939465</v>
      </c>
      <c r="AB53" s="169">
        <v>21610.293992640236</v>
      </c>
      <c r="AC53" s="169">
        <v>19451.685461124373</v>
      </c>
      <c r="AD53" s="169">
        <v>16403.332068421179</v>
      </c>
      <c r="AE53" s="169">
        <v>16161.087147443995</v>
      </c>
      <c r="AF53" s="169">
        <v>17082.953424999996</v>
      </c>
      <c r="AG53" s="169">
        <v>19890.414999999997</v>
      </c>
      <c r="AH53" s="142">
        <v>48864</v>
      </c>
    </row>
    <row r="54" spans="1:34" ht="15.75" x14ac:dyDescent="0.25">
      <c r="A54" s="168" t="s">
        <v>15</v>
      </c>
      <c r="B54" s="167" t="s">
        <v>3</v>
      </c>
      <c r="C54" s="167" t="s">
        <v>3</v>
      </c>
      <c r="D54" s="167" t="s">
        <v>3</v>
      </c>
      <c r="E54" s="167" t="s">
        <v>3</v>
      </c>
      <c r="F54" s="167" t="s">
        <v>3</v>
      </c>
      <c r="G54" s="167" t="s">
        <v>3</v>
      </c>
      <c r="H54" s="167" t="s">
        <v>3</v>
      </c>
      <c r="I54" s="167" t="s">
        <v>3</v>
      </c>
      <c r="J54" s="167" t="s">
        <v>3</v>
      </c>
      <c r="K54" s="167" t="s">
        <v>3</v>
      </c>
      <c r="L54" s="167" t="s">
        <v>3</v>
      </c>
      <c r="M54" s="167" t="s">
        <v>3</v>
      </c>
      <c r="N54" s="167" t="s">
        <v>3</v>
      </c>
      <c r="O54" s="167" t="s">
        <v>3</v>
      </c>
      <c r="P54" s="167" t="s">
        <v>3</v>
      </c>
      <c r="Q54" s="150">
        <v>49</v>
      </c>
      <c r="S54" s="449" t="s">
        <v>3</v>
      </c>
      <c r="T54" s="167" t="s">
        <v>3</v>
      </c>
      <c r="U54" s="167" t="s">
        <v>3</v>
      </c>
      <c r="V54" s="167" t="s">
        <v>3</v>
      </c>
      <c r="W54" s="167" t="s">
        <v>3</v>
      </c>
      <c r="X54" s="167" t="s">
        <v>3</v>
      </c>
      <c r="Y54" s="167" t="s">
        <v>3</v>
      </c>
      <c r="Z54" s="167" t="s">
        <v>3</v>
      </c>
      <c r="AA54" s="167" t="s">
        <v>3</v>
      </c>
      <c r="AB54" s="167" t="s">
        <v>3</v>
      </c>
      <c r="AC54" s="167" t="s">
        <v>3</v>
      </c>
      <c r="AD54" s="167" t="s">
        <v>3</v>
      </c>
      <c r="AE54" s="167" t="s">
        <v>3</v>
      </c>
      <c r="AF54" s="167" t="s">
        <v>3</v>
      </c>
      <c r="AG54" s="167" t="s">
        <v>3</v>
      </c>
      <c r="AH54" s="150">
        <v>49</v>
      </c>
    </row>
    <row r="55" spans="1:34" ht="15.75" x14ac:dyDescent="0.25">
      <c r="A55" s="166" t="s">
        <v>14</v>
      </c>
      <c r="B55" s="165" t="s">
        <v>3</v>
      </c>
      <c r="C55" s="165" t="s">
        <v>3</v>
      </c>
      <c r="D55" s="165" t="s">
        <v>3</v>
      </c>
      <c r="E55" s="165" t="s">
        <v>3</v>
      </c>
      <c r="F55" s="165" t="s">
        <v>3</v>
      </c>
      <c r="G55" s="165" t="s">
        <v>3</v>
      </c>
      <c r="H55" s="165" t="s">
        <v>3</v>
      </c>
      <c r="I55" s="165" t="s">
        <v>3</v>
      </c>
      <c r="J55" s="165" t="s">
        <v>3</v>
      </c>
      <c r="K55" s="165" t="s">
        <v>3</v>
      </c>
      <c r="L55" s="165" t="s">
        <v>3</v>
      </c>
      <c r="M55" s="165" t="s">
        <v>3</v>
      </c>
      <c r="N55" s="165" t="s">
        <v>3</v>
      </c>
      <c r="O55" s="165" t="s">
        <v>3</v>
      </c>
      <c r="P55" s="165" t="s">
        <v>3</v>
      </c>
      <c r="Q55" s="164">
        <v>48815</v>
      </c>
      <c r="S55" s="450" t="s">
        <v>3</v>
      </c>
      <c r="T55" s="165" t="s">
        <v>3</v>
      </c>
      <c r="U55" s="165" t="s">
        <v>3</v>
      </c>
      <c r="V55" s="165" t="s">
        <v>3</v>
      </c>
      <c r="W55" s="165" t="s">
        <v>3</v>
      </c>
      <c r="X55" s="165" t="s">
        <v>3</v>
      </c>
      <c r="Y55" s="165" t="s">
        <v>3</v>
      </c>
      <c r="Z55" s="165" t="s">
        <v>3</v>
      </c>
      <c r="AA55" s="165" t="s">
        <v>3</v>
      </c>
      <c r="AB55" s="165" t="s">
        <v>3</v>
      </c>
      <c r="AC55" s="165" t="s">
        <v>3</v>
      </c>
      <c r="AD55" s="165" t="s">
        <v>3</v>
      </c>
      <c r="AE55" s="165" t="s">
        <v>3</v>
      </c>
      <c r="AF55" s="165" t="s">
        <v>3</v>
      </c>
      <c r="AG55" s="165" t="s">
        <v>3</v>
      </c>
      <c r="AH55" s="164">
        <v>48815</v>
      </c>
    </row>
    <row r="56" spans="1:34" ht="15.75" x14ac:dyDescent="0.25">
      <c r="A56" s="149" t="s">
        <v>13</v>
      </c>
      <c r="B56" s="163">
        <v>118319</v>
      </c>
      <c r="C56" s="162">
        <v>106873</v>
      </c>
      <c r="D56" s="162">
        <v>103108</v>
      </c>
      <c r="E56" s="162">
        <v>118450</v>
      </c>
      <c r="F56" s="162">
        <v>136169</v>
      </c>
      <c r="G56" s="162">
        <v>155930</v>
      </c>
      <c r="H56" s="162">
        <v>147520</v>
      </c>
      <c r="I56" s="162">
        <v>145903</v>
      </c>
      <c r="J56" s="162">
        <v>156458</v>
      </c>
      <c r="K56" s="162">
        <v>140856</v>
      </c>
      <c r="L56" s="162">
        <v>150232</v>
      </c>
      <c r="M56" s="162">
        <v>149823</v>
      </c>
      <c r="N56" s="162">
        <v>144128</v>
      </c>
      <c r="O56" s="162">
        <v>137445</v>
      </c>
      <c r="P56" s="162">
        <v>150547</v>
      </c>
      <c r="Q56" s="161">
        <v>112923</v>
      </c>
      <c r="S56" s="163">
        <v>149576.19530868443</v>
      </c>
      <c r="T56" s="162">
        <v>130411.6040562635</v>
      </c>
      <c r="U56" s="162">
        <v>122152.78538144418</v>
      </c>
      <c r="V56" s="162">
        <v>137307.79115455691</v>
      </c>
      <c r="W56" s="162">
        <v>155822.05172958263</v>
      </c>
      <c r="X56" s="162">
        <v>175625.12295971185</v>
      </c>
      <c r="Y56" s="162">
        <v>165326.24595241388</v>
      </c>
      <c r="Z56" s="162">
        <v>162862.61720468343</v>
      </c>
      <c r="AA56" s="162">
        <v>173775.64152541722</v>
      </c>
      <c r="AB56" s="162">
        <v>155668.3834830384</v>
      </c>
      <c r="AC56" s="162">
        <v>164061.62195124841</v>
      </c>
      <c r="AD56" s="162">
        <v>160564.25065249353</v>
      </c>
      <c r="AE56" s="162">
        <v>152478.73582003196</v>
      </c>
      <c r="AF56" s="162">
        <v>143826.43390499998</v>
      </c>
      <c r="AG56" s="162">
        <v>155515.05099999998</v>
      </c>
      <c r="AH56" s="161">
        <v>112923</v>
      </c>
    </row>
    <row r="57" spans="1:34" ht="15.75" x14ac:dyDescent="0.25">
      <c r="A57" s="145" t="s">
        <v>12</v>
      </c>
      <c r="B57" s="144">
        <v>4005</v>
      </c>
      <c r="C57" s="143">
        <v>5864</v>
      </c>
      <c r="D57" s="143">
        <v>7492</v>
      </c>
      <c r="E57" s="143">
        <v>8568</v>
      </c>
      <c r="F57" s="143">
        <v>9180</v>
      </c>
      <c r="G57" s="143">
        <v>5417</v>
      </c>
      <c r="H57" s="143">
        <v>5765</v>
      </c>
      <c r="I57" s="143">
        <v>5468</v>
      </c>
      <c r="J57" s="143">
        <v>4282</v>
      </c>
      <c r="K57" s="143">
        <v>3718</v>
      </c>
      <c r="L57" s="143">
        <v>5158</v>
      </c>
      <c r="M57" s="143">
        <v>5864</v>
      </c>
      <c r="N57" s="143">
        <v>8371</v>
      </c>
      <c r="O57" s="143">
        <v>7855</v>
      </c>
      <c r="P57" s="143">
        <v>12665</v>
      </c>
      <c r="Q57" s="142">
        <v>16940</v>
      </c>
      <c r="S57" s="144">
        <v>5063.0301321958523</v>
      </c>
      <c r="T57" s="143">
        <v>7155.5364421877284</v>
      </c>
      <c r="U57" s="143">
        <v>8875.8260084356189</v>
      </c>
      <c r="V57" s="143">
        <v>9932.0654673891386</v>
      </c>
      <c r="W57" s="143">
        <v>10504.93456570562</v>
      </c>
      <c r="X57" s="143">
        <v>6101.2075358991797</v>
      </c>
      <c r="Y57" s="143">
        <v>6460.8582423784301</v>
      </c>
      <c r="Z57" s="143">
        <v>6103.5947915752868</v>
      </c>
      <c r="AA57" s="143">
        <v>4755.955572817219</v>
      </c>
      <c r="AB57" s="143">
        <v>4108.9839963504346</v>
      </c>
      <c r="AC57" s="143">
        <v>5632.8202115697004</v>
      </c>
      <c r="AD57" s="143">
        <v>6284.4073728748062</v>
      </c>
      <c r="AE57" s="143">
        <v>8856.013387748997</v>
      </c>
      <c r="AF57" s="143">
        <v>8219.6997949999986</v>
      </c>
      <c r="AG57" s="143">
        <v>13082.945</v>
      </c>
      <c r="AH57" s="142">
        <v>16940</v>
      </c>
    </row>
    <row r="58" spans="1:34" ht="15.75" x14ac:dyDescent="0.25">
      <c r="A58" s="145" t="s">
        <v>11</v>
      </c>
      <c r="B58" s="158">
        <v>63043</v>
      </c>
      <c r="C58" s="157">
        <v>57643</v>
      </c>
      <c r="D58" s="157">
        <v>60232</v>
      </c>
      <c r="E58" s="157">
        <v>68655</v>
      </c>
      <c r="F58" s="157">
        <v>76138</v>
      </c>
      <c r="G58" s="157">
        <v>82682</v>
      </c>
      <c r="H58" s="157">
        <v>80211</v>
      </c>
      <c r="I58" s="157">
        <v>74858</v>
      </c>
      <c r="J58" s="157">
        <v>75619</v>
      </c>
      <c r="K58" s="157">
        <v>78336</v>
      </c>
      <c r="L58" s="157">
        <v>79825</v>
      </c>
      <c r="M58" s="157">
        <v>79148</v>
      </c>
      <c r="N58" s="157">
        <v>75487</v>
      </c>
      <c r="O58" s="157">
        <v>70745</v>
      </c>
      <c r="P58" s="157">
        <v>75963</v>
      </c>
      <c r="Q58" s="142">
        <v>70965</v>
      </c>
      <c r="S58" s="158">
        <v>79697.530243201778</v>
      </c>
      <c r="T58" s="157">
        <v>70338.776796900958</v>
      </c>
      <c r="U58" s="157">
        <v>71357.281385490409</v>
      </c>
      <c r="V58" s="157">
        <v>79585.195455602399</v>
      </c>
      <c r="W58" s="157">
        <v>87126.874505849075</v>
      </c>
      <c r="X58" s="157">
        <v>93125.353790514302</v>
      </c>
      <c r="Y58" s="157">
        <v>89892.784124790327</v>
      </c>
      <c r="Z58" s="157">
        <v>83559.418234773737</v>
      </c>
      <c r="AA58" s="157">
        <v>83988.931448123607</v>
      </c>
      <c r="AB58" s="157">
        <v>86573.795142040792</v>
      </c>
      <c r="AC58" s="157">
        <v>87173.298446791654</v>
      </c>
      <c r="AD58" s="157">
        <v>84822.352446844336</v>
      </c>
      <c r="AE58" s="157">
        <v>79860.69556815298</v>
      </c>
      <c r="AF58" s="157">
        <v>74029.619604999985</v>
      </c>
      <c r="AG58" s="157">
        <v>78469.778999999995</v>
      </c>
      <c r="AH58" s="142">
        <v>70965</v>
      </c>
    </row>
    <row r="59" spans="1:34" ht="15.75" x14ac:dyDescent="0.25">
      <c r="A59" s="145" t="s">
        <v>10</v>
      </c>
      <c r="B59" s="144">
        <v>7837</v>
      </c>
      <c r="C59" s="143">
        <v>8363</v>
      </c>
      <c r="D59" s="143">
        <v>9177</v>
      </c>
      <c r="E59" s="143">
        <v>9472</v>
      </c>
      <c r="F59" s="143">
        <v>10025</v>
      </c>
      <c r="G59" s="143">
        <v>10192</v>
      </c>
      <c r="H59" s="143">
        <v>10928</v>
      </c>
      <c r="I59" s="143">
        <v>12013</v>
      </c>
      <c r="J59" s="143">
        <v>11057</v>
      </c>
      <c r="K59" s="143">
        <v>12061</v>
      </c>
      <c r="L59" s="143">
        <v>13863</v>
      </c>
      <c r="M59" s="143">
        <v>12507</v>
      </c>
      <c r="N59" s="143">
        <v>12723</v>
      </c>
      <c r="O59" s="143">
        <v>11844</v>
      </c>
      <c r="P59" s="143">
        <v>11524</v>
      </c>
      <c r="Q59" s="142">
        <v>13323</v>
      </c>
      <c r="S59" s="144">
        <v>9907.3575895178274</v>
      </c>
      <c r="T59" s="143">
        <v>10204.937119034103</v>
      </c>
      <c r="U59" s="143">
        <v>10872.057565324836</v>
      </c>
      <c r="V59" s="143">
        <v>10979.986473752326</v>
      </c>
      <c r="W59" s="143">
        <v>11471.892050239525</v>
      </c>
      <c r="X59" s="143">
        <v>11479.325679506081</v>
      </c>
      <c r="Y59" s="143">
        <v>12247.052709923935</v>
      </c>
      <c r="Z59" s="143">
        <v>13409.37897424907</v>
      </c>
      <c r="AA59" s="143">
        <v>12280.850249565621</v>
      </c>
      <c r="AB59" s="143">
        <v>13329.331893486442</v>
      </c>
      <c r="AC59" s="143">
        <v>15139.159866807049</v>
      </c>
      <c r="AD59" s="143">
        <v>13403.663542384926</v>
      </c>
      <c r="AE59" s="143">
        <v>13460.167044836997</v>
      </c>
      <c r="AF59" s="143">
        <v>12393.905075999997</v>
      </c>
      <c r="AG59" s="143">
        <v>11904.291999999999</v>
      </c>
      <c r="AH59" s="142">
        <v>13323</v>
      </c>
    </row>
    <row r="60" spans="1:34" ht="15.75" x14ac:dyDescent="0.25">
      <c r="A60" s="145" t="s">
        <v>9</v>
      </c>
      <c r="B60" s="160" t="s">
        <v>3</v>
      </c>
      <c r="C60" s="159" t="s">
        <v>3</v>
      </c>
      <c r="D60" s="159" t="s">
        <v>3</v>
      </c>
      <c r="E60" s="159" t="s">
        <v>3</v>
      </c>
      <c r="F60" s="159" t="s">
        <v>3</v>
      </c>
      <c r="G60" s="159" t="s">
        <v>3</v>
      </c>
      <c r="H60" s="159" t="s">
        <v>3</v>
      </c>
      <c r="I60" s="159" t="s">
        <v>3</v>
      </c>
      <c r="J60" s="159" t="s">
        <v>3</v>
      </c>
      <c r="K60" s="159" t="s">
        <v>3</v>
      </c>
      <c r="L60" s="159" t="s">
        <v>3</v>
      </c>
      <c r="M60" s="159" t="s">
        <v>3</v>
      </c>
      <c r="N60" s="159" t="s">
        <v>3</v>
      </c>
      <c r="O60" s="159" t="s">
        <v>3</v>
      </c>
      <c r="P60" s="159" t="s">
        <v>3</v>
      </c>
      <c r="Q60" s="142" t="s">
        <v>3</v>
      </c>
      <c r="S60" s="160" t="s">
        <v>3</v>
      </c>
      <c r="T60" s="159" t="s">
        <v>3</v>
      </c>
      <c r="U60" s="159" t="s">
        <v>3</v>
      </c>
      <c r="V60" s="159" t="s">
        <v>3</v>
      </c>
      <c r="W60" s="159" t="s">
        <v>3</v>
      </c>
      <c r="X60" s="159" t="s">
        <v>3</v>
      </c>
      <c r="Y60" s="159" t="s">
        <v>3</v>
      </c>
      <c r="Z60" s="159" t="s">
        <v>3</v>
      </c>
      <c r="AA60" s="159" t="s">
        <v>3</v>
      </c>
      <c r="AB60" s="159" t="s">
        <v>3</v>
      </c>
      <c r="AC60" s="159" t="s">
        <v>3</v>
      </c>
      <c r="AD60" s="159" t="s">
        <v>3</v>
      </c>
      <c r="AE60" s="159" t="s">
        <v>3</v>
      </c>
      <c r="AF60" s="159" t="s">
        <v>3</v>
      </c>
      <c r="AG60" s="159" t="s">
        <v>3</v>
      </c>
      <c r="AH60" s="142" t="s">
        <v>3</v>
      </c>
    </row>
    <row r="61" spans="1:34" ht="15.75" x14ac:dyDescent="0.25">
      <c r="A61" s="145" t="s">
        <v>8</v>
      </c>
      <c r="B61" s="160" t="s">
        <v>3</v>
      </c>
      <c r="C61" s="159" t="s">
        <v>3</v>
      </c>
      <c r="D61" s="159" t="s">
        <v>3</v>
      </c>
      <c r="E61" s="159" t="s">
        <v>3</v>
      </c>
      <c r="F61" s="159" t="s">
        <v>3</v>
      </c>
      <c r="G61" s="159" t="s">
        <v>3</v>
      </c>
      <c r="H61" s="159" t="s">
        <v>3</v>
      </c>
      <c r="I61" s="159" t="s">
        <v>3</v>
      </c>
      <c r="J61" s="159" t="s">
        <v>3</v>
      </c>
      <c r="K61" s="159" t="s">
        <v>3</v>
      </c>
      <c r="L61" s="159" t="s">
        <v>3</v>
      </c>
      <c r="M61" s="159" t="s">
        <v>3</v>
      </c>
      <c r="N61" s="159" t="s">
        <v>3</v>
      </c>
      <c r="O61" s="159" t="s">
        <v>3</v>
      </c>
      <c r="P61" s="159" t="s">
        <v>3</v>
      </c>
      <c r="Q61" s="142" t="s">
        <v>3</v>
      </c>
      <c r="S61" s="160" t="s">
        <v>3</v>
      </c>
      <c r="T61" s="159" t="s">
        <v>3</v>
      </c>
      <c r="U61" s="159" t="s">
        <v>3</v>
      </c>
      <c r="V61" s="159" t="s">
        <v>3</v>
      </c>
      <c r="W61" s="159" t="s">
        <v>3</v>
      </c>
      <c r="X61" s="159" t="s">
        <v>3</v>
      </c>
      <c r="Y61" s="159" t="s">
        <v>3</v>
      </c>
      <c r="Z61" s="159" t="s">
        <v>3</v>
      </c>
      <c r="AA61" s="159" t="s">
        <v>3</v>
      </c>
      <c r="AB61" s="159" t="s">
        <v>3</v>
      </c>
      <c r="AC61" s="159" t="s">
        <v>3</v>
      </c>
      <c r="AD61" s="159" t="s">
        <v>3</v>
      </c>
      <c r="AE61" s="159" t="s">
        <v>3</v>
      </c>
      <c r="AF61" s="159" t="s">
        <v>3</v>
      </c>
      <c r="AG61" s="159" t="s">
        <v>3</v>
      </c>
      <c r="AH61" s="142" t="s">
        <v>3</v>
      </c>
    </row>
    <row r="62" spans="1:34" ht="15.75" x14ac:dyDescent="0.25">
      <c r="A62" s="145" t="s">
        <v>7</v>
      </c>
      <c r="B62" s="158">
        <v>43434</v>
      </c>
      <c r="C62" s="157">
        <v>35003</v>
      </c>
      <c r="D62" s="157">
        <v>26207</v>
      </c>
      <c r="E62" s="157">
        <v>31755</v>
      </c>
      <c r="F62" s="157">
        <v>40826</v>
      </c>
      <c r="G62" s="157">
        <v>57639</v>
      </c>
      <c r="H62" s="157">
        <v>50616</v>
      </c>
      <c r="I62" s="157">
        <v>53564</v>
      </c>
      <c r="J62" s="157">
        <v>65500</v>
      </c>
      <c r="K62" s="157">
        <v>46741</v>
      </c>
      <c r="L62" s="157">
        <v>51386</v>
      </c>
      <c r="M62" s="157">
        <v>52304</v>
      </c>
      <c r="N62" s="157">
        <v>47547</v>
      </c>
      <c r="O62" s="157">
        <v>47001</v>
      </c>
      <c r="P62" s="157">
        <v>50395</v>
      </c>
      <c r="Q62" s="142">
        <v>11695</v>
      </c>
      <c r="S62" s="158">
        <v>54908.277343768954</v>
      </c>
      <c r="T62" s="157">
        <v>42712.353698140701</v>
      </c>
      <c r="U62" s="157">
        <v>31047.620422193308</v>
      </c>
      <c r="V62" s="157">
        <v>36810.543757813037</v>
      </c>
      <c r="W62" s="157">
        <v>46718.350607788416</v>
      </c>
      <c r="X62" s="157">
        <v>64919.235953792289</v>
      </c>
      <c r="Y62" s="157">
        <v>56725.550875321183</v>
      </c>
      <c r="Z62" s="157">
        <v>59790.225204085342</v>
      </c>
      <c r="AA62" s="157">
        <v>72749.904254910754</v>
      </c>
      <c r="AB62" s="157">
        <v>51656.272451160745</v>
      </c>
      <c r="AC62" s="157">
        <v>56116.343426079999</v>
      </c>
      <c r="AD62" s="157">
        <v>56053.827290389476</v>
      </c>
      <c r="AE62" s="157">
        <v>50301.859819292986</v>
      </c>
      <c r="AF62" s="157">
        <v>49183.209428999995</v>
      </c>
      <c r="AG62" s="157">
        <v>52058.034999999996</v>
      </c>
      <c r="AH62" s="142">
        <v>11695</v>
      </c>
    </row>
    <row r="63" spans="1:34" ht="15.75" x14ac:dyDescent="0.25">
      <c r="A63" s="156" t="s">
        <v>6</v>
      </c>
      <c r="B63" s="155" t="s">
        <v>3</v>
      </c>
      <c r="C63" s="155" t="s">
        <v>3</v>
      </c>
      <c r="D63" s="155" t="s">
        <v>3</v>
      </c>
      <c r="E63" s="155" t="s">
        <v>3</v>
      </c>
      <c r="F63" s="86" t="s">
        <v>3</v>
      </c>
      <c r="G63" s="86">
        <v>340</v>
      </c>
      <c r="H63" s="86">
        <v>1</v>
      </c>
      <c r="I63" s="86" t="s">
        <v>3</v>
      </c>
      <c r="J63" s="86">
        <v>2100</v>
      </c>
      <c r="K63" s="86">
        <v>91</v>
      </c>
      <c r="L63" s="86">
        <v>735</v>
      </c>
      <c r="M63" s="86">
        <v>124</v>
      </c>
      <c r="N63" s="155" t="s">
        <v>3</v>
      </c>
      <c r="O63" s="155" t="s">
        <v>3</v>
      </c>
      <c r="P63" s="155" t="s">
        <v>3</v>
      </c>
      <c r="Q63" s="150" t="s">
        <v>3</v>
      </c>
      <c r="S63" s="444" t="s">
        <v>3</v>
      </c>
      <c r="T63" s="155" t="s">
        <v>3</v>
      </c>
      <c r="U63" s="155" t="s">
        <v>3</v>
      </c>
      <c r="V63" s="155" t="s">
        <v>3</v>
      </c>
      <c r="W63" s="155" t="s">
        <v>3</v>
      </c>
      <c r="X63" s="86">
        <v>382.94453797410398</v>
      </c>
      <c r="Y63" s="86">
        <v>1.1207039449051917</v>
      </c>
      <c r="Z63" s="86" t="s">
        <v>3</v>
      </c>
      <c r="AA63" s="86">
        <v>2332.439678401719</v>
      </c>
      <c r="AB63" s="86">
        <v>100.56953837221343</v>
      </c>
      <c r="AC63" s="86">
        <v>802.66049932216561</v>
      </c>
      <c r="AD63" s="86">
        <v>132.88992398302796</v>
      </c>
      <c r="AE63" s="155" t="s">
        <v>3</v>
      </c>
      <c r="AF63" s="155" t="s">
        <v>3</v>
      </c>
      <c r="AG63" s="155" t="s">
        <v>3</v>
      </c>
      <c r="AH63" s="155" t="s">
        <v>3</v>
      </c>
    </row>
    <row r="64" spans="1:34" ht="15.75" x14ac:dyDescent="0.25">
      <c r="A64" s="154" t="s">
        <v>5</v>
      </c>
      <c r="B64" s="153" t="s">
        <v>3</v>
      </c>
      <c r="C64" s="153" t="s">
        <v>3</v>
      </c>
      <c r="D64" s="153" t="s">
        <v>3</v>
      </c>
      <c r="E64" s="153" t="s">
        <v>3</v>
      </c>
      <c r="F64" s="153" t="s">
        <v>3</v>
      </c>
      <c r="G64" s="153" t="s">
        <v>3</v>
      </c>
      <c r="H64" s="153" t="s">
        <v>3</v>
      </c>
      <c r="I64" s="153" t="s">
        <v>3</v>
      </c>
      <c r="J64" s="153" t="s">
        <v>3</v>
      </c>
      <c r="K64" s="153" t="s">
        <v>3</v>
      </c>
      <c r="L64" s="153" t="s">
        <v>3</v>
      </c>
      <c r="M64" s="153" t="s">
        <v>3</v>
      </c>
      <c r="N64" s="153" t="s">
        <v>3</v>
      </c>
      <c r="O64" s="153" t="s">
        <v>3</v>
      </c>
      <c r="P64" s="153" t="s">
        <v>3</v>
      </c>
      <c r="Q64" s="152">
        <v>11695</v>
      </c>
      <c r="S64" s="436" t="s">
        <v>3</v>
      </c>
      <c r="T64" s="153" t="s">
        <v>3</v>
      </c>
      <c r="U64" s="153" t="s">
        <v>3</v>
      </c>
      <c r="V64" s="153" t="s">
        <v>3</v>
      </c>
      <c r="W64" s="153" t="s">
        <v>3</v>
      </c>
      <c r="X64" s="153" t="s">
        <v>3</v>
      </c>
      <c r="Y64" s="153" t="s">
        <v>3</v>
      </c>
      <c r="Z64" s="153" t="s">
        <v>3</v>
      </c>
      <c r="AA64" s="153" t="s">
        <v>3</v>
      </c>
      <c r="AB64" s="153" t="s">
        <v>3</v>
      </c>
      <c r="AC64" s="153" t="s">
        <v>3</v>
      </c>
      <c r="AD64" s="153" t="s">
        <v>3</v>
      </c>
      <c r="AE64" s="153" t="s">
        <v>3</v>
      </c>
      <c r="AF64" s="153" t="s">
        <v>3</v>
      </c>
      <c r="AG64" s="153" t="s">
        <v>3</v>
      </c>
      <c r="AH64" s="152">
        <v>11695</v>
      </c>
    </row>
    <row r="65" spans="1:34" ht="15.75" x14ac:dyDescent="0.25">
      <c r="A65" s="151" t="s">
        <v>4</v>
      </c>
      <c r="B65" s="86">
        <v>43434</v>
      </c>
      <c r="C65" s="86">
        <v>35003</v>
      </c>
      <c r="D65" s="86">
        <v>26207</v>
      </c>
      <c r="E65" s="86">
        <v>31755</v>
      </c>
      <c r="F65" s="86">
        <v>40826</v>
      </c>
      <c r="G65" s="86">
        <v>57299</v>
      </c>
      <c r="H65" s="86">
        <v>50615</v>
      </c>
      <c r="I65" s="86">
        <v>53564</v>
      </c>
      <c r="J65" s="86">
        <v>63400</v>
      </c>
      <c r="K65" s="86">
        <v>46650</v>
      </c>
      <c r="L65" s="86">
        <v>50651</v>
      </c>
      <c r="M65" s="86">
        <v>52180</v>
      </c>
      <c r="N65" s="86">
        <v>47547</v>
      </c>
      <c r="O65" s="86">
        <v>47001</v>
      </c>
      <c r="P65" s="86">
        <v>50395</v>
      </c>
      <c r="Q65" s="150" t="s">
        <v>3</v>
      </c>
      <c r="S65" s="431">
        <v>54908.277343768954</v>
      </c>
      <c r="T65" s="86">
        <v>42712.353698140701</v>
      </c>
      <c r="U65" s="86">
        <v>31047.620422193308</v>
      </c>
      <c r="V65" s="86">
        <v>36810.543757813037</v>
      </c>
      <c r="W65" s="86">
        <v>46718.350607788416</v>
      </c>
      <c r="X65" s="86">
        <v>64536.291415818188</v>
      </c>
      <c r="Y65" s="86">
        <v>56724.430171376276</v>
      </c>
      <c r="Z65" s="86">
        <v>59790.225204085342</v>
      </c>
      <c r="AA65" s="86">
        <v>70417.464576509039</v>
      </c>
      <c r="AB65" s="86">
        <v>51555.702912788533</v>
      </c>
      <c r="AC65" s="86">
        <v>55313.682926757836</v>
      </c>
      <c r="AD65" s="86">
        <v>55920.937366406448</v>
      </c>
      <c r="AE65" s="86">
        <v>50301.859819292986</v>
      </c>
      <c r="AF65" s="86">
        <v>49183.209428999995</v>
      </c>
      <c r="AG65" s="86">
        <v>52058.034999999996</v>
      </c>
      <c r="AH65" s="150" t="s">
        <v>3</v>
      </c>
    </row>
    <row r="66" spans="1:34" ht="15.75" x14ac:dyDescent="0.25">
      <c r="A66" s="149" t="s">
        <v>2</v>
      </c>
      <c r="B66" s="148">
        <v>51012</v>
      </c>
      <c r="C66" s="147">
        <v>13775</v>
      </c>
      <c r="D66" s="147">
        <v>20756</v>
      </c>
      <c r="E66" s="147">
        <v>11913</v>
      </c>
      <c r="F66" s="147">
        <v>17010</v>
      </c>
      <c r="G66" s="147">
        <v>23860</v>
      </c>
      <c r="H66" s="147">
        <v>3487</v>
      </c>
      <c r="I66" s="147">
        <v>15655</v>
      </c>
      <c r="J66" s="147">
        <v>14255</v>
      </c>
      <c r="K66" s="147">
        <v>28765</v>
      </c>
      <c r="L66" s="147">
        <v>28196</v>
      </c>
      <c r="M66" s="147">
        <v>-9012</v>
      </c>
      <c r="N66" s="147">
        <v>43577</v>
      </c>
      <c r="O66" s="147">
        <v>34936</v>
      </c>
      <c r="P66" s="147">
        <v>8957</v>
      </c>
      <c r="Q66" s="146">
        <v>-43887</v>
      </c>
      <c r="S66" s="148">
        <v>64488.213009631669</v>
      </c>
      <c r="T66" s="147">
        <v>16808.921297942696</v>
      </c>
      <c r="U66" s="147">
        <v>24589.781717977803</v>
      </c>
      <c r="V66" s="147">
        <v>13809.605031863541</v>
      </c>
      <c r="W66" s="147">
        <v>19465.02581292512</v>
      </c>
      <c r="X66" s="147">
        <v>26873.696106065061</v>
      </c>
      <c r="Y66" s="147">
        <v>3907.8946558844032</v>
      </c>
      <c r="Z66" s="147">
        <v>17474.721372002761</v>
      </c>
      <c r="AA66" s="147">
        <v>15832.822674103096</v>
      </c>
      <c r="AB66" s="147">
        <v>31789.920563480431</v>
      </c>
      <c r="AC66" s="147">
        <v>30791.585631139838</v>
      </c>
      <c r="AD66" s="147">
        <v>-9658.0967333471617</v>
      </c>
      <c r="AE66" s="147">
        <v>46101.839134862988</v>
      </c>
      <c r="AF66" s="147">
        <v>36558.043543999993</v>
      </c>
      <c r="AG66" s="147">
        <v>9252.5810000000001</v>
      </c>
      <c r="AH66" s="146">
        <v>-43887</v>
      </c>
    </row>
    <row r="67" spans="1:34" ht="15.75" x14ac:dyDescent="0.25">
      <c r="A67" s="145" t="s">
        <v>1</v>
      </c>
      <c r="B67" s="144">
        <v>51012</v>
      </c>
      <c r="C67" s="143">
        <v>13775</v>
      </c>
      <c r="D67" s="143">
        <v>20756</v>
      </c>
      <c r="E67" s="143">
        <v>11913</v>
      </c>
      <c r="F67" s="143">
        <v>17010</v>
      </c>
      <c r="G67" s="143">
        <v>23860</v>
      </c>
      <c r="H67" s="143">
        <v>3487</v>
      </c>
      <c r="I67" s="143">
        <v>15655</v>
      </c>
      <c r="J67" s="143">
        <v>14255</v>
      </c>
      <c r="K67" s="143">
        <v>28765</v>
      </c>
      <c r="L67" s="143">
        <v>28196</v>
      </c>
      <c r="M67" s="143">
        <v>-9012</v>
      </c>
      <c r="N67" s="143">
        <v>43577</v>
      </c>
      <c r="O67" s="143">
        <v>34936</v>
      </c>
      <c r="P67" s="143">
        <v>8957</v>
      </c>
      <c r="Q67" s="142">
        <v>-43887</v>
      </c>
      <c r="S67" s="144">
        <v>64488.213009631669</v>
      </c>
      <c r="T67" s="143">
        <v>16808.921297942696</v>
      </c>
      <c r="U67" s="143">
        <v>24589.781717977803</v>
      </c>
      <c r="V67" s="143">
        <v>13809.605031863541</v>
      </c>
      <c r="W67" s="143">
        <v>19465.02581292512</v>
      </c>
      <c r="X67" s="143">
        <v>26873.696106065061</v>
      </c>
      <c r="Y67" s="143">
        <v>3907.8946558844032</v>
      </c>
      <c r="Z67" s="143">
        <v>17474.721372002761</v>
      </c>
      <c r="AA67" s="143">
        <v>15832.822674103096</v>
      </c>
      <c r="AB67" s="143">
        <v>31789.920563480431</v>
      </c>
      <c r="AC67" s="143">
        <v>30791.585631139838</v>
      </c>
      <c r="AD67" s="143">
        <v>-9658.0967333471617</v>
      </c>
      <c r="AE67" s="143">
        <v>46101.839134862988</v>
      </c>
      <c r="AF67" s="143">
        <v>36558.043543999993</v>
      </c>
      <c r="AG67" s="143">
        <v>9252.5810000000001</v>
      </c>
      <c r="AH67" s="142">
        <v>-43887</v>
      </c>
    </row>
    <row r="68" spans="1:34" ht="18.75" x14ac:dyDescent="0.3">
      <c r="A68" s="141" t="s">
        <v>0</v>
      </c>
      <c r="B68" s="140">
        <v>1916076</v>
      </c>
      <c r="C68" s="139">
        <v>2065008</v>
      </c>
      <c r="D68" s="139">
        <v>2247131</v>
      </c>
      <c r="E68" s="139">
        <v>2374735</v>
      </c>
      <c r="F68" s="139">
        <v>2552035</v>
      </c>
      <c r="G68" s="139">
        <v>2669905</v>
      </c>
      <c r="H68" s="139">
        <v>2766819</v>
      </c>
      <c r="I68" s="139">
        <v>2876421</v>
      </c>
      <c r="J68" s="139">
        <v>3005742</v>
      </c>
      <c r="K68" s="139">
        <v>3061701</v>
      </c>
      <c r="L68" s="139">
        <v>3165411</v>
      </c>
      <c r="M68" s="139">
        <v>3152937</v>
      </c>
      <c r="N68" s="139">
        <v>3194177</v>
      </c>
      <c r="O68" s="139">
        <v>3199996</v>
      </c>
      <c r="P68" s="139">
        <v>3282392</v>
      </c>
      <c r="Q68" s="138">
        <v>3293182</v>
      </c>
      <c r="S68" s="140">
        <v>2422259.8061366542</v>
      </c>
      <c r="T68" s="139">
        <v>2519822.6462157569</v>
      </c>
      <c r="U68" s="139">
        <v>2662192.1748747919</v>
      </c>
      <c r="V68" s="139">
        <v>2752803.8617764176</v>
      </c>
      <c r="W68" s="139">
        <v>2920366.0876242421</v>
      </c>
      <c r="X68" s="139">
        <v>3007133.931352206</v>
      </c>
      <c r="Y68" s="139">
        <v>3100784.9681386375</v>
      </c>
      <c r="Z68" s="139">
        <v>3210773.2688328046</v>
      </c>
      <c r="AA68" s="139">
        <v>3338434.239923114</v>
      </c>
      <c r="AB68" s="139">
        <v>3383668.7494916948</v>
      </c>
      <c r="AC68" s="139">
        <v>3456803.2296869052</v>
      </c>
      <c r="AD68" s="139">
        <v>3378980.3084941632</v>
      </c>
      <c r="AE68" s="139">
        <v>3379246.717816262</v>
      </c>
      <c r="AF68" s="139">
        <v>3348568.6142839994</v>
      </c>
      <c r="AG68" s="139">
        <v>3390710.9359999998</v>
      </c>
      <c r="AH68" s="138">
        <v>3293182</v>
      </c>
    </row>
  </sheetData>
  <mergeCells count="2">
    <mergeCell ref="B2:Q2"/>
    <mergeCell ref="S2:A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CA932-F80B-4375-964C-0FBC4B2F0B57}">
  <dimension ref="A1:AH68"/>
  <sheetViews>
    <sheetView zoomScale="80" zoomScaleNormal="80" workbookViewId="0">
      <selection activeCell="D4" sqref="D4"/>
    </sheetView>
  </sheetViews>
  <sheetFormatPr defaultRowHeight="15" x14ac:dyDescent="0.25"/>
  <cols>
    <col min="1" max="1" width="59.140625" customWidth="1"/>
    <col min="2" max="17" width="14.28515625" bestFit="1" customWidth="1"/>
  </cols>
  <sheetData>
    <row r="1" spans="1:34" ht="28.5" x14ac:dyDescent="0.45">
      <c r="A1" s="396" t="s">
        <v>75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</row>
    <row r="2" spans="1:34" ht="23.25" x14ac:dyDescent="0.35">
      <c r="A2" s="394" t="s">
        <v>67</v>
      </c>
      <c r="B2" s="510" t="s">
        <v>66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2"/>
      <c r="S2" s="510" t="s">
        <v>76</v>
      </c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2"/>
    </row>
    <row r="3" spans="1:34" ht="21" x14ac:dyDescent="0.35">
      <c r="A3" s="393" t="s">
        <v>80</v>
      </c>
      <c r="B3" s="392">
        <v>2007</v>
      </c>
      <c r="C3" s="392">
        <v>2008</v>
      </c>
      <c r="D3" s="392">
        <v>2009</v>
      </c>
      <c r="E3" s="392">
        <v>2010</v>
      </c>
      <c r="F3" s="392">
        <v>2011</v>
      </c>
      <c r="G3" s="392">
        <v>2012</v>
      </c>
      <c r="H3" s="392">
        <v>2013</v>
      </c>
      <c r="I3" s="392">
        <v>2014</v>
      </c>
      <c r="J3" s="392">
        <v>2015</v>
      </c>
      <c r="K3" s="392">
        <v>2016</v>
      </c>
      <c r="L3" s="392">
        <v>2017</v>
      </c>
      <c r="M3" s="392">
        <v>2018</v>
      </c>
      <c r="N3" s="392">
        <v>2019</v>
      </c>
      <c r="O3" s="392">
        <v>2020</v>
      </c>
      <c r="P3" s="391">
        <v>2021</v>
      </c>
      <c r="Q3" s="265">
        <v>2022</v>
      </c>
      <c r="S3" s="453">
        <v>2007</v>
      </c>
      <c r="T3" s="392">
        <v>2008</v>
      </c>
      <c r="U3" s="392">
        <v>2009</v>
      </c>
      <c r="V3" s="392">
        <v>2010</v>
      </c>
      <c r="W3" s="392">
        <v>2011</v>
      </c>
      <c r="X3" s="392">
        <v>2012</v>
      </c>
      <c r="Y3" s="392">
        <v>2013</v>
      </c>
      <c r="Z3" s="392">
        <v>2014</v>
      </c>
      <c r="AA3" s="392">
        <v>2015</v>
      </c>
      <c r="AB3" s="392">
        <v>2016</v>
      </c>
      <c r="AC3" s="392">
        <v>2017</v>
      </c>
      <c r="AD3" s="392">
        <v>2018</v>
      </c>
      <c r="AE3" s="392">
        <v>2019</v>
      </c>
      <c r="AF3" s="392">
        <v>2020</v>
      </c>
      <c r="AG3" s="391">
        <v>2021</v>
      </c>
      <c r="AH3" s="265">
        <v>2022</v>
      </c>
    </row>
    <row r="4" spans="1:34" ht="15.75" x14ac:dyDescent="0.25">
      <c r="A4" s="390" t="s">
        <v>65</v>
      </c>
      <c r="B4" s="245">
        <v>473110</v>
      </c>
      <c r="C4" s="172">
        <v>491926</v>
      </c>
      <c r="D4" s="172">
        <v>543974</v>
      </c>
      <c r="E4" s="172">
        <v>586348</v>
      </c>
      <c r="F4" s="172">
        <v>615753</v>
      </c>
      <c r="G4" s="172">
        <v>616834</v>
      </c>
      <c r="H4" s="172">
        <v>630129</v>
      </c>
      <c r="I4" s="172">
        <v>621210</v>
      </c>
      <c r="J4" s="172">
        <v>625201</v>
      </c>
      <c r="K4" s="172">
        <v>623699</v>
      </c>
      <c r="L4" s="172">
        <v>654077</v>
      </c>
      <c r="M4" s="172">
        <v>637080</v>
      </c>
      <c r="N4" s="172">
        <v>629747</v>
      </c>
      <c r="O4" s="172">
        <v>650796</v>
      </c>
      <c r="P4" s="172">
        <v>677421</v>
      </c>
      <c r="Q4" s="172">
        <v>634969</v>
      </c>
      <c r="S4" s="173">
        <v>598094.92780104361</v>
      </c>
      <c r="T4" s="172">
        <v>600271.8997032129</v>
      </c>
      <c r="U4" s="172">
        <v>644449.89016454318</v>
      </c>
      <c r="V4" s="172">
        <v>679697.32991044433</v>
      </c>
      <c r="W4" s="172">
        <v>704623.63547243271</v>
      </c>
      <c r="X4" s="172">
        <v>694744.73863740719</v>
      </c>
      <c r="Y4" s="172">
        <v>706188.05609916348</v>
      </c>
      <c r="Z4" s="172">
        <v>693418.82232525304</v>
      </c>
      <c r="AA4" s="172">
        <v>694401.72351258714</v>
      </c>
      <c r="AB4" s="172">
        <v>689287.03860671585</v>
      </c>
      <c r="AC4" s="172">
        <v>714288.12437434564</v>
      </c>
      <c r="AD4" s="172">
        <v>682754.13525086653</v>
      </c>
      <c r="AE4" s="172">
        <v>666234.36422109278</v>
      </c>
      <c r="AF4" s="172">
        <v>681011.80748399987</v>
      </c>
      <c r="AG4" s="172">
        <v>699775.89299999992</v>
      </c>
      <c r="AH4" s="172">
        <v>634969</v>
      </c>
    </row>
    <row r="5" spans="1:34" ht="15.75" x14ac:dyDescent="0.25">
      <c r="A5" s="389" t="s">
        <v>64</v>
      </c>
      <c r="B5" s="189">
        <v>243913</v>
      </c>
      <c r="C5" s="169">
        <v>254570</v>
      </c>
      <c r="D5" s="169">
        <v>271531</v>
      </c>
      <c r="E5" s="169">
        <v>305819</v>
      </c>
      <c r="F5" s="169">
        <v>326195</v>
      </c>
      <c r="G5" s="169">
        <v>333345</v>
      </c>
      <c r="H5" s="169">
        <v>337607</v>
      </c>
      <c r="I5" s="169">
        <v>338065</v>
      </c>
      <c r="J5" s="169">
        <v>339108</v>
      </c>
      <c r="K5" s="169">
        <v>337307</v>
      </c>
      <c r="L5" s="169">
        <v>338343</v>
      </c>
      <c r="M5" s="169">
        <v>337682</v>
      </c>
      <c r="N5" s="169">
        <v>326507</v>
      </c>
      <c r="O5" s="169">
        <v>329989</v>
      </c>
      <c r="P5" s="169">
        <v>329773</v>
      </c>
      <c r="Q5" s="381">
        <v>316763</v>
      </c>
      <c r="S5" s="170">
        <v>308349.28055787442</v>
      </c>
      <c r="T5" s="169">
        <v>310638.62757294171</v>
      </c>
      <c r="U5" s="169">
        <v>321684.71861939831</v>
      </c>
      <c r="V5" s="169">
        <v>354506.80779312318</v>
      </c>
      <c r="W5" s="169">
        <v>373274.19723968895</v>
      </c>
      <c r="X5" s="169">
        <v>375448.96179699322</v>
      </c>
      <c r="Y5" s="169">
        <v>378357.49672760704</v>
      </c>
      <c r="Z5" s="169">
        <v>377361.33379917691</v>
      </c>
      <c r="AA5" s="169">
        <v>376642.35926830955</v>
      </c>
      <c r="AB5" s="169">
        <v>372778.12395292521</v>
      </c>
      <c r="AC5" s="169">
        <v>369489.19907776796</v>
      </c>
      <c r="AD5" s="169">
        <v>361891.41379384557</v>
      </c>
      <c r="AE5" s="169">
        <v>345424.72383153293</v>
      </c>
      <c r="AF5" s="169">
        <v>345310.05928099994</v>
      </c>
      <c r="AG5" s="169">
        <v>340655.50899999996</v>
      </c>
      <c r="AH5" s="381">
        <v>316763</v>
      </c>
    </row>
    <row r="6" spans="1:34" ht="15.75" x14ac:dyDescent="0.25">
      <c r="A6" s="388" t="s">
        <v>63</v>
      </c>
      <c r="B6" s="210" t="s">
        <v>3</v>
      </c>
      <c r="C6" s="210" t="s">
        <v>3</v>
      </c>
      <c r="D6" s="210" t="s">
        <v>3</v>
      </c>
      <c r="E6" s="210" t="s">
        <v>3</v>
      </c>
      <c r="F6" s="210" t="s">
        <v>3</v>
      </c>
      <c r="G6" s="210" t="s">
        <v>3</v>
      </c>
      <c r="H6" s="210" t="s">
        <v>3</v>
      </c>
      <c r="I6" s="210" t="s">
        <v>3</v>
      </c>
      <c r="J6" s="210" t="s">
        <v>3</v>
      </c>
      <c r="K6" s="210" t="s">
        <v>3</v>
      </c>
      <c r="L6" s="210" t="s">
        <v>3</v>
      </c>
      <c r="M6" s="210" t="s">
        <v>3</v>
      </c>
      <c r="N6" s="209">
        <v>82542</v>
      </c>
      <c r="O6" s="209">
        <v>83664</v>
      </c>
      <c r="P6" s="209">
        <v>84237</v>
      </c>
      <c r="Q6" s="387">
        <v>82954</v>
      </c>
      <c r="S6" s="433" t="s">
        <v>3</v>
      </c>
      <c r="T6" s="210" t="s">
        <v>3</v>
      </c>
      <c r="U6" s="210" t="s">
        <v>3</v>
      </c>
      <c r="V6" s="210" t="s">
        <v>3</v>
      </c>
      <c r="W6" s="210" t="s">
        <v>3</v>
      </c>
      <c r="X6" s="210" t="s">
        <v>3</v>
      </c>
      <c r="Y6" s="210" t="s">
        <v>3</v>
      </c>
      <c r="Z6" s="210" t="s">
        <v>3</v>
      </c>
      <c r="AA6" s="210" t="s">
        <v>3</v>
      </c>
      <c r="AB6" s="210" t="s">
        <v>3</v>
      </c>
      <c r="AC6" s="210" t="s">
        <v>3</v>
      </c>
      <c r="AD6" s="210" t="s">
        <v>3</v>
      </c>
      <c r="AE6" s="209">
        <v>87324.460285697976</v>
      </c>
      <c r="AF6" s="209">
        <v>87548.435855999982</v>
      </c>
      <c r="AG6" s="209">
        <v>87016.820999999996</v>
      </c>
      <c r="AH6" s="387">
        <v>82954</v>
      </c>
    </row>
    <row r="7" spans="1:34" x14ac:dyDescent="0.25">
      <c r="A7" s="373" t="s">
        <v>62</v>
      </c>
      <c r="B7" s="202" t="s">
        <v>3</v>
      </c>
      <c r="C7" s="202" t="s">
        <v>3</v>
      </c>
      <c r="D7" s="202" t="s">
        <v>3</v>
      </c>
      <c r="E7" s="202" t="s">
        <v>3</v>
      </c>
      <c r="F7" s="202" t="s">
        <v>3</v>
      </c>
      <c r="G7" s="202" t="s">
        <v>3</v>
      </c>
      <c r="H7" s="202" t="s">
        <v>3</v>
      </c>
      <c r="I7" s="202" t="s">
        <v>3</v>
      </c>
      <c r="J7" s="202" t="s">
        <v>3</v>
      </c>
      <c r="K7" s="202" t="s">
        <v>3</v>
      </c>
      <c r="L7" s="202" t="s">
        <v>3</v>
      </c>
      <c r="M7" s="202" t="s">
        <v>3</v>
      </c>
      <c r="N7" s="202" t="s">
        <v>3</v>
      </c>
      <c r="O7" s="202" t="s">
        <v>3</v>
      </c>
      <c r="P7" s="202" t="s">
        <v>3</v>
      </c>
      <c r="Q7" s="384"/>
      <c r="S7" s="434" t="s">
        <v>3</v>
      </c>
      <c r="T7" s="202" t="s">
        <v>3</v>
      </c>
      <c r="U7" s="202" t="s">
        <v>3</v>
      </c>
      <c r="V7" s="202" t="s">
        <v>3</v>
      </c>
      <c r="W7" s="202" t="s">
        <v>3</v>
      </c>
      <c r="X7" s="202" t="s">
        <v>3</v>
      </c>
      <c r="Y7" s="202" t="s">
        <v>3</v>
      </c>
      <c r="Z7" s="202" t="s">
        <v>3</v>
      </c>
      <c r="AA7" s="202" t="s">
        <v>3</v>
      </c>
      <c r="AB7" s="202" t="s">
        <v>3</v>
      </c>
      <c r="AC7" s="202" t="s">
        <v>3</v>
      </c>
      <c r="AD7" s="202" t="s">
        <v>3</v>
      </c>
      <c r="AE7" s="202" t="s">
        <v>3</v>
      </c>
      <c r="AF7" s="202" t="s">
        <v>3</v>
      </c>
      <c r="AG7" s="202" t="s">
        <v>3</v>
      </c>
      <c r="AH7" s="384"/>
    </row>
    <row r="8" spans="1:34" ht="15.75" x14ac:dyDescent="0.25">
      <c r="A8" s="386" t="s">
        <v>61</v>
      </c>
      <c r="B8" s="187" t="s">
        <v>3</v>
      </c>
      <c r="C8" s="187" t="s">
        <v>3</v>
      </c>
      <c r="D8" s="187" t="s">
        <v>3</v>
      </c>
      <c r="E8" s="187" t="s">
        <v>3</v>
      </c>
      <c r="F8" s="187" t="s">
        <v>3</v>
      </c>
      <c r="G8" s="187" t="s">
        <v>3</v>
      </c>
      <c r="H8" s="187" t="s">
        <v>3</v>
      </c>
      <c r="I8" s="187" t="s">
        <v>3</v>
      </c>
      <c r="J8" s="187" t="s">
        <v>3</v>
      </c>
      <c r="K8" s="187" t="s">
        <v>3</v>
      </c>
      <c r="L8" s="187" t="s">
        <v>3</v>
      </c>
      <c r="M8" s="187" t="s">
        <v>3</v>
      </c>
      <c r="N8" s="187">
        <v>867</v>
      </c>
      <c r="O8" s="187">
        <v>585</v>
      </c>
      <c r="P8" s="187" t="s">
        <v>3</v>
      </c>
      <c r="Q8" s="385"/>
      <c r="S8" s="438" t="s">
        <v>3</v>
      </c>
      <c r="T8" s="187" t="s">
        <v>3</v>
      </c>
      <c r="U8" s="187" t="s">
        <v>3</v>
      </c>
      <c r="V8" s="187" t="s">
        <v>3</v>
      </c>
      <c r="W8" s="187" t="s">
        <v>3</v>
      </c>
      <c r="X8" s="187" t="s">
        <v>3</v>
      </c>
      <c r="Y8" s="187" t="s">
        <v>3</v>
      </c>
      <c r="Z8" s="187" t="s">
        <v>3</v>
      </c>
      <c r="AA8" s="187" t="s">
        <v>3</v>
      </c>
      <c r="AB8" s="187" t="s">
        <v>3</v>
      </c>
      <c r="AC8" s="187" t="s">
        <v>3</v>
      </c>
      <c r="AD8" s="187" t="s">
        <v>3</v>
      </c>
      <c r="AE8" s="187">
        <v>917.23373637299972</v>
      </c>
      <c r="AF8" s="187">
        <v>612.16096499999992</v>
      </c>
      <c r="AG8" s="187" t="s">
        <v>3</v>
      </c>
      <c r="AH8" s="385"/>
    </row>
    <row r="9" spans="1:34" x14ac:dyDescent="0.25">
      <c r="A9" s="373" t="s">
        <v>60</v>
      </c>
      <c r="B9" s="202" t="s">
        <v>3</v>
      </c>
      <c r="C9" s="202" t="s">
        <v>3</v>
      </c>
      <c r="D9" s="202" t="s">
        <v>3</v>
      </c>
      <c r="E9" s="202" t="s">
        <v>3</v>
      </c>
      <c r="F9" s="202" t="s">
        <v>3</v>
      </c>
      <c r="G9" s="202" t="s">
        <v>3</v>
      </c>
      <c r="H9" s="202" t="s">
        <v>3</v>
      </c>
      <c r="I9" s="202" t="s">
        <v>3</v>
      </c>
      <c r="J9" s="202" t="s">
        <v>3</v>
      </c>
      <c r="K9" s="202" t="s">
        <v>3</v>
      </c>
      <c r="L9" s="202" t="s">
        <v>3</v>
      </c>
      <c r="M9" s="202" t="s">
        <v>3</v>
      </c>
      <c r="N9" s="202" t="s">
        <v>3</v>
      </c>
      <c r="O9" s="202" t="s">
        <v>3</v>
      </c>
      <c r="P9" s="202" t="s">
        <v>3</v>
      </c>
      <c r="Q9" s="384"/>
      <c r="S9" s="434" t="s">
        <v>3</v>
      </c>
      <c r="T9" s="202" t="s">
        <v>3</v>
      </c>
      <c r="U9" s="202" t="s">
        <v>3</v>
      </c>
      <c r="V9" s="202" t="s">
        <v>3</v>
      </c>
      <c r="W9" s="202" t="s">
        <v>3</v>
      </c>
      <c r="X9" s="202" t="s">
        <v>3</v>
      </c>
      <c r="Y9" s="202" t="s">
        <v>3</v>
      </c>
      <c r="Z9" s="202" t="s">
        <v>3</v>
      </c>
      <c r="AA9" s="202" t="s">
        <v>3</v>
      </c>
      <c r="AB9" s="202" t="s">
        <v>3</v>
      </c>
      <c r="AC9" s="202" t="s">
        <v>3</v>
      </c>
      <c r="AD9" s="202" t="s">
        <v>3</v>
      </c>
      <c r="AE9" s="202" t="s">
        <v>3</v>
      </c>
      <c r="AF9" s="202" t="s">
        <v>3</v>
      </c>
      <c r="AG9" s="202" t="s">
        <v>3</v>
      </c>
      <c r="AH9" s="384"/>
    </row>
    <row r="10" spans="1:34" x14ac:dyDescent="0.25">
      <c r="A10" s="386" t="s">
        <v>59</v>
      </c>
      <c r="B10" s="207" t="s">
        <v>3</v>
      </c>
      <c r="C10" s="207" t="s">
        <v>3</v>
      </c>
      <c r="D10" s="207" t="s">
        <v>3</v>
      </c>
      <c r="E10" s="207" t="s">
        <v>3</v>
      </c>
      <c r="F10" s="207" t="s">
        <v>3</v>
      </c>
      <c r="G10" s="207" t="s">
        <v>3</v>
      </c>
      <c r="H10" s="207" t="s">
        <v>3</v>
      </c>
      <c r="I10" s="207" t="s">
        <v>3</v>
      </c>
      <c r="J10" s="207" t="s">
        <v>3</v>
      </c>
      <c r="K10" s="207" t="s">
        <v>3</v>
      </c>
      <c r="L10" s="207" t="s">
        <v>3</v>
      </c>
      <c r="M10" s="207" t="s">
        <v>3</v>
      </c>
      <c r="N10" s="207" t="s">
        <v>3</v>
      </c>
      <c r="O10" s="207" t="s">
        <v>3</v>
      </c>
      <c r="P10" s="207" t="s">
        <v>3</v>
      </c>
      <c r="Q10" s="385"/>
      <c r="S10" s="435" t="s">
        <v>3</v>
      </c>
      <c r="T10" s="207" t="s">
        <v>3</v>
      </c>
      <c r="U10" s="207" t="s">
        <v>3</v>
      </c>
      <c r="V10" s="207" t="s">
        <v>3</v>
      </c>
      <c r="W10" s="207" t="s">
        <v>3</v>
      </c>
      <c r="X10" s="207" t="s">
        <v>3</v>
      </c>
      <c r="Y10" s="207" t="s">
        <v>3</v>
      </c>
      <c r="Z10" s="207" t="s">
        <v>3</v>
      </c>
      <c r="AA10" s="207" t="s">
        <v>3</v>
      </c>
      <c r="AB10" s="207" t="s">
        <v>3</v>
      </c>
      <c r="AC10" s="207" t="s">
        <v>3</v>
      </c>
      <c r="AD10" s="207" t="s">
        <v>3</v>
      </c>
      <c r="AE10" s="207" t="s">
        <v>3</v>
      </c>
      <c r="AF10" s="207" t="s">
        <v>3</v>
      </c>
      <c r="AG10" s="207" t="s">
        <v>3</v>
      </c>
      <c r="AH10" s="385"/>
    </row>
    <row r="11" spans="1:34" ht="15.75" x14ac:dyDescent="0.25">
      <c r="A11" s="373" t="s">
        <v>58</v>
      </c>
      <c r="B11" s="188">
        <v>227702</v>
      </c>
      <c r="C11" s="188">
        <v>230273</v>
      </c>
      <c r="D11" s="188">
        <v>242726</v>
      </c>
      <c r="E11" s="188">
        <v>271784</v>
      </c>
      <c r="F11" s="188">
        <v>282791</v>
      </c>
      <c r="G11" s="188">
        <v>290128</v>
      </c>
      <c r="H11" s="188">
        <v>304259</v>
      </c>
      <c r="I11" s="188">
        <v>305255</v>
      </c>
      <c r="J11" s="188">
        <v>302503</v>
      </c>
      <c r="K11" s="188">
        <v>302243</v>
      </c>
      <c r="L11" s="188">
        <v>309457</v>
      </c>
      <c r="M11" s="188">
        <v>308104</v>
      </c>
      <c r="N11" s="188">
        <v>217552</v>
      </c>
      <c r="O11" s="188">
        <v>220645</v>
      </c>
      <c r="P11" s="188">
        <v>223903</v>
      </c>
      <c r="Q11" s="384">
        <v>212335</v>
      </c>
      <c r="S11" s="437">
        <v>287855.70216261176</v>
      </c>
      <c r="T11" s="188">
        <v>280990.25292494794</v>
      </c>
      <c r="U11" s="188">
        <v>287559.22900741379</v>
      </c>
      <c r="V11" s="188">
        <v>315053.27742634102</v>
      </c>
      <c r="W11" s="188">
        <v>323605.76805778407</v>
      </c>
      <c r="X11" s="188">
        <v>326773.33209809067</v>
      </c>
      <c r="Y11" s="188">
        <v>340984.26157290873</v>
      </c>
      <c r="Z11" s="188">
        <v>340737.53257174726</v>
      </c>
      <c r="AA11" s="188">
        <v>335985.7143026453</v>
      </c>
      <c r="AB11" s="188">
        <v>334026.80204651546</v>
      </c>
      <c r="AC11" s="188">
        <v>337944.09542685631</v>
      </c>
      <c r="AD11" s="188">
        <v>330192.88015215198</v>
      </c>
      <c r="AE11" s="188">
        <v>230156.90174788795</v>
      </c>
      <c r="AF11" s="188">
        <v>230889.32670499996</v>
      </c>
      <c r="AG11" s="188">
        <v>231291.79899999997</v>
      </c>
      <c r="AH11" s="384">
        <v>212335</v>
      </c>
    </row>
    <row r="12" spans="1:34" ht="15.75" x14ac:dyDescent="0.25">
      <c r="A12" s="386" t="s">
        <v>57</v>
      </c>
      <c r="B12" s="187" t="s">
        <v>3</v>
      </c>
      <c r="C12" s="187" t="s">
        <v>3</v>
      </c>
      <c r="D12" s="187" t="s">
        <v>3</v>
      </c>
      <c r="E12" s="187" t="s">
        <v>3</v>
      </c>
      <c r="F12" s="187" t="s">
        <v>3</v>
      </c>
      <c r="G12" s="187" t="s">
        <v>3</v>
      </c>
      <c r="H12" s="187" t="s">
        <v>3</v>
      </c>
      <c r="I12" s="187" t="s">
        <v>3</v>
      </c>
      <c r="J12" s="187" t="s">
        <v>3</v>
      </c>
      <c r="K12" s="187" t="s">
        <v>3</v>
      </c>
      <c r="L12" s="187" t="s">
        <v>3</v>
      </c>
      <c r="M12" s="187" t="s">
        <v>3</v>
      </c>
      <c r="N12" s="187">
        <v>12057</v>
      </c>
      <c r="O12" s="187">
        <v>12255</v>
      </c>
      <c r="P12" s="187">
        <v>12438</v>
      </c>
      <c r="Q12" s="385">
        <v>11796</v>
      </c>
      <c r="S12" s="438" t="s">
        <v>3</v>
      </c>
      <c r="T12" s="187" t="s">
        <v>3</v>
      </c>
      <c r="U12" s="187" t="s">
        <v>3</v>
      </c>
      <c r="V12" s="187" t="s">
        <v>3</v>
      </c>
      <c r="W12" s="187" t="s">
        <v>3</v>
      </c>
      <c r="X12" s="187" t="s">
        <v>3</v>
      </c>
      <c r="Y12" s="187" t="s">
        <v>3</v>
      </c>
      <c r="Z12" s="187" t="s">
        <v>3</v>
      </c>
      <c r="AA12" s="187" t="s">
        <v>3</v>
      </c>
      <c r="AB12" s="187" t="s">
        <v>3</v>
      </c>
      <c r="AC12" s="187" t="s">
        <v>3</v>
      </c>
      <c r="AD12" s="187" t="s">
        <v>3</v>
      </c>
      <c r="AE12" s="187">
        <v>12755.579191982997</v>
      </c>
      <c r="AF12" s="187">
        <v>12823.987394999998</v>
      </c>
      <c r="AG12" s="187">
        <v>12848.454</v>
      </c>
      <c r="AH12" s="385">
        <v>11796</v>
      </c>
    </row>
    <row r="13" spans="1:34" ht="15.75" x14ac:dyDescent="0.25">
      <c r="A13" s="373" t="s">
        <v>56</v>
      </c>
      <c r="B13" s="153" t="s">
        <v>3</v>
      </c>
      <c r="C13" s="153" t="s">
        <v>3</v>
      </c>
      <c r="D13" s="153" t="s">
        <v>3</v>
      </c>
      <c r="E13" s="153" t="s">
        <v>3</v>
      </c>
      <c r="F13" s="153" t="s">
        <v>3</v>
      </c>
      <c r="G13" s="153" t="s">
        <v>3</v>
      </c>
      <c r="H13" s="153" t="s">
        <v>3</v>
      </c>
      <c r="I13" s="153" t="s">
        <v>3</v>
      </c>
      <c r="J13" s="153" t="s">
        <v>3</v>
      </c>
      <c r="K13" s="153" t="s">
        <v>3</v>
      </c>
      <c r="L13" s="153" t="s">
        <v>3</v>
      </c>
      <c r="M13" s="153" t="s">
        <v>3</v>
      </c>
      <c r="N13" s="153">
        <v>7029</v>
      </c>
      <c r="O13" s="153">
        <v>6894</v>
      </c>
      <c r="P13" s="153">
        <v>6740</v>
      </c>
      <c r="Q13" s="384">
        <v>6135</v>
      </c>
      <c r="S13" s="436" t="s">
        <v>3</v>
      </c>
      <c r="T13" s="153" t="s">
        <v>3</v>
      </c>
      <c r="U13" s="153" t="s">
        <v>3</v>
      </c>
      <c r="V13" s="153" t="s">
        <v>3</v>
      </c>
      <c r="W13" s="153" t="s">
        <v>3</v>
      </c>
      <c r="X13" s="153" t="s">
        <v>3</v>
      </c>
      <c r="Y13" s="153" t="s">
        <v>3</v>
      </c>
      <c r="Z13" s="153" t="s">
        <v>3</v>
      </c>
      <c r="AA13" s="153" t="s">
        <v>3</v>
      </c>
      <c r="AB13" s="153" t="s">
        <v>3</v>
      </c>
      <c r="AC13" s="153" t="s">
        <v>3</v>
      </c>
      <c r="AD13" s="153" t="s">
        <v>3</v>
      </c>
      <c r="AE13" s="153">
        <v>7436.2582848509983</v>
      </c>
      <c r="AF13" s="153">
        <v>7214.081525999999</v>
      </c>
      <c r="AG13" s="153">
        <v>6962.4199999999992</v>
      </c>
      <c r="AH13" s="384">
        <v>6135</v>
      </c>
    </row>
    <row r="14" spans="1:34" ht="15.75" x14ac:dyDescent="0.25">
      <c r="A14" s="386" t="s">
        <v>55</v>
      </c>
      <c r="B14" s="207" t="s">
        <v>3</v>
      </c>
      <c r="C14" s="207" t="s">
        <v>3</v>
      </c>
      <c r="D14" s="207" t="s">
        <v>3</v>
      </c>
      <c r="E14" s="207" t="s">
        <v>3</v>
      </c>
      <c r="F14" s="207" t="s">
        <v>3</v>
      </c>
      <c r="G14" s="207" t="s">
        <v>3</v>
      </c>
      <c r="H14" s="207" t="s">
        <v>3</v>
      </c>
      <c r="I14" s="207" t="s">
        <v>3</v>
      </c>
      <c r="J14" s="207" t="s">
        <v>3</v>
      </c>
      <c r="K14" s="207" t="s">
        <v>3</v>
      </c>
      <c r="L14" s="207" t="s">
        <v>3</v>
      </c>
      <c r="M14" s="207" t="s">
        <v>3</v>
      </c>
      <c r="N14" s="187">
        <v>3681</v>
      </c>
      <c r="O14" s="187">
        <v>3377</v>
      </c>
      <c r="P14" s="187" t="s">
        <v>3</v>
      </c>
      <c r="Q14" s="385"/>
      <c r="S14" s="435" t="s">
        <v>3</v>
      </c>
      <c r="T14" s="207" t="s">
        <v>3</v>
      </c>
      <c r="U14" s="207" t="s">
        <v>3</v>
      </c>
      <c r="V14" s="207" t="s">
        <v>3</v>
      </c>
      <c r="W14" s="207" t="s">
        <v>3</v>
      </c>
      <c r="X14" s="207" t="s">
        <v>3</v>
      </c>
      <c r="Y14" s="207" t="s">
        <v>3</v>
      </c>
      <c r="Z14" s="207" t="s">
        <v>3</v>
      </c>
      <c r="AA14" s="207" t="s">
        <v>3</v>
      </c>
      <c r="AB14" s="207" t="s">
        <v>3</v>
      </c>
      <c r="AC14" s="207" t="s">
        <v>3</v>
      </c>
      <c r="AD14" s="207" t="s">
        <v>3</v>
      </c>
      <c r="AE14" s="187">
        <v>3894.2761056389991</v>
      </c>
      <c r="AF14" s="187">
        <v>3533.7907329999994</v>
      </c>
      <c r="AG14" s="187" t="s">
        <v>3</v>
      </c>
      <c r="AH14" s="385"/>
    </row>
    <row r="15" spans="1:34" ht="15.75" x14ac:dyDescent="0.25">
      <c r="A15" s="373" t="s">
        <v>54</v>
      </c>
      <c r="B15" s="188">
        <v>1759</v>
      </c>
      <c r="C15" s="188">
        <v>1730</v>
      </c>
      <c r="D15" s="188">
        <v>2450</v>
      </c>
      <c r="E15" s="188">
        <v>2490</v>
      </c>
      <c r="F15" s="188">
        <v>2014</v>
      </c>
      <c r="G15" s="188">
        <v>2712</v>
      </c>
      <c r="H15" s="188">
        <v>2462</v>
      </c>
      <c r="I15" s="188">
        <v>1848</v>
      </c>
      <c r="J15" s="188">
        <v>1933</v>
      </c>
      <c r="K15" s="188">
        <v>1352</v>
      </c>
      <c r="L15" s="188">
        <v>1116</v>
      </c>
      <c r="M15" s="188">
        <v>1333</v>
      </c>
      <c r="N15" s="188">
        <v>1101</v>
      </c>
      <c r="O15" s="188">
        <v>939</v>
      </c>
      <c r="P15" s="188">
        <v>719</v>
      </c>
      <c r="Q15" s="384">
        <v>1149</v>
      </c>
      <c r="S15" s="437">
        <v>2223.6878907696641</v>
      </c>
      <c r="T15" s="188">
        <v>2111.0296802497905</v>
      </c>
      <c r="U15" s="188">
        <v>2902.5325307884764</v>
      </c>
      <c r="V15" s="188">
        <v>2886.4195861109893</v>
      </c>
      <c r="W15" s="188">
        <v>2304.677365504479</v>
      </c>
      <c r="X15" s="188">
        <v>3054.5458440757939</v>
      </c>
      <c r="Y15" s="188">
        <v>2759.1731123565819</v>
      </c>
      <c r="Z15" s="188">
        <v>2062.80965157848</v>
      </c>
      <c r="AA15" s="188">
        <v>2146.9551896907251</v>
      </c>
      <c r="AB15" s="188">
        <v>1494.1759986728853</v>
      </c>
      <c r="AC15" s="188">
        <v>1218.7334928483494</v>
      </c>
      <c r="AD15" s="188">
        <v>1428.5666828175506</v>
      </c>
      <c r="AE15" s="188">
        <v>1164.7916306189998</v>
      </c>
      <c r="AF15" s="188">
        <v>982.59683099999984</v>
      </c>
      <c r="AG15" s="188">
        <v>742.72699999999998</v>
      </c>
      <c r="AH15" s="384">
        <v>1149</v>
      </c>
    </row>
    <row r="16" spans="1:34" ht="15.75" x14ac:dyDescent="0.25">
      <c r="A16" s="386" t="s">
        <v>53</v>
      </c>
      <c r="B16" s="187" t="s">
        <v>3</v>
      </c>
      <c r="C16" s="187" t="s">
        <v>3</v>
      </c>
      <c r="D16" s="187" t="s">
        <v>3</v>
      </c>
      <c r="E16" s="187">
        <v>1577</v>
      </c>
      <c r="F16" s="187">
        <v>2690</v>
      </c>
      <c r="G16" s="187">
        <v>2978</v>
      </c>
      <c r="H16" s="187">
        <v>888</v>
      </c>
      <c r="I16" s="187">
        <v>2404</v>
      </c>
      <c r="J16" s="187">
        <v>3908</v>
      </c>
      <c r="K16" s="187">
        <v>4220</v>
      </c>
      <c r="L16" s="187">
        <v>3296</v>
      </c>
      <c r="M16" s="187">
        <v>1746</v>
      </c>
      <c r="N16" s="187">
        <v>1678</v>
      </c>
      <c r="O16" s="187">
        <v>1630</v>
      </c>
      <c r="P16" s="187">
        <v>1736</v>
      </c>
      <c r="Q16" s="385">
        <v>2394</v>
      </c>
      <c r="S16" s="438" t="s">
        <v>3</v>
      </c>
      <c r="T16" s="187" t="s">
        <v>3</v>
      </c>
      <c r="U16" s="187" t="s">
        <v>3</v>
      </c>
      <c r="V16" s="187">
        <v>1828.0657378702933</v>
      </c>
      <c r="W16" s="187">
        <v>3078.2433531316033</v>
      </c>
      <c r="X16" s="187">
        <v>3354.1436296672987</v>
      </c>
      <c r="Y16" s="187">
        <v>995.18510307581016</v>
      </c>
      <c r="Z16" s="187">
        <v>2683.4385294343433</v>
      </c>
      <c r="AA16" s="187">
        <v>4340.5591729494845</v>
      </c>
      <c r="AB16" s="187">
        <v>4663.7741970411062</v>
      </c>
      <c r="AC16" s="187">
        <v>3599.4136132868812</v>
      </c>
      <c r="AD16" s="187">
        <v>1871.1758651158616</v>
      </c>
      <c r="AE16" s="187">
        <v>1775.2228484819996</v>
      </c>
      <c r="AF16" s="187">
        <v>1705.6792699999996</v>
      </c>
      <c r="AG16" s="187">
        <v>1793.2879999999998</v>
      </c>
      <c r="AH16" s="385">
        <v>2394</v>
      </c>
    </row>
    <row r="17" spans="1:34" ht="15.75" x14ac:dyDescent="0.25">
      <c r="A17" s="373" t="s">
        <v>52</v>
      </c>
      <c r="B17" s="153">
        <v>14452</v>
      </c>
      <c r="C17" s="153">
        <v>22567</v>
      </c>
      <c r="D17" s="153">
        <v>26355</v>
      </c>
      <c r="E17" s="153">
        <v>29968</v>
      </c>
      <c r="F17" s="153">
        <v>38700</v>
      </c>
      <c r="G17" s="153">
        <v>42727</v>
      </c>
      <c r="H17" s="153">
        <v>39598</v>
      </c>
      <c r="I17" s="153">
        <v>38158</v>
      </c>
      <c r="J17" s="153">
        <v>40586</v>
      </c>
      <c r="K17" s="153">
        <v>39324</v>
      </c>
      <c r="L17" s="153">
        <v>34414</v>
      </c>
      <c r="M17" s="153">
        <v>36707</v>
      </c>
      <c r="N17" s="153" t="s">
        <v>3</v>
      </c>
      <c r="O17" s="153" t="s">
        <v>3</v>
      </c>
      <c r="P17" s="153" t="s">
        <v>3</v>
      </c>
      <c r="Q17" s="384" t="s">
        <v>3</v>
      </c>
      <c r="S17" s="436">
        <v>18269.890504493</v>
      </c>
      <c r="T17" s="153">
        <v>27537.344967743942</v>
      </c>
      <c r="U17" s="153">
        <v>31222.95708119604</v>
      </c>
      <c r="V17" s="153">
        <v>34739.045042800855</v>
      </c>
      <c r="W17" s="153">
        <v>44285.508463268787</v>
      </c>
      <c r="X17" s="153">
        <v>48123.739041233945</v>
      </c>
      <c r="Y17" s="153">
        <v>44377.634810355776</v>
      </c>
      <c r="Z17" s="153">
        <v>42593.447340330975</v>
      </c>
      <c r="AA17" s="153">
        <v>45078.28418457722</v>
      </c>
      <c r="AB17" s="153">
        <v>43459.302493944189</v>
      </c>
      <c r="AC17" s="153">
        <v>37581.984249895249</v>
      </c>
      <c r="AD17" s="153">
        <v>39338.632577782322</v>
      </c>
      <c r="AE17" s="153" t="s">
        <v>3</v>
      </c>
      <c r="AF17" s="153" t="s">
        <v>3</v>
      </c>
      <c r="AG17" s="153" t="s">
        <v>3</v>
      </c>
      <c r="AH17" s="152" t="s">
        <v>3</v>
      </c>
    </row>
    <row r="18" spans="1:34" ht="15.75" x14ac:dyDescent="0.25">
      <c r="A18" s="372" t="s">
        <v>51</v>
      </c>
      <c r="B18" s="206" t="s">
        <v>3</v>
      </c>
      <c r="C18" s="206" t="s">
        <v>3</v>
      </c>
      <c r="D18" s="206" t="s">
        <v>3</v>
      </c>
      <c r="E18" s="206" t="s">
        <v>3</v>
      </c>
      <c r="F18" s="206" t="s">
        <v>3</v>
      </c>
      <c r="G18" s="206">
        <v>-5200</v>
      </c>
      <c r="H18" s="206">
        <v>-9600</v>
      </c>
      <c r="I18" s="206">
        <v>-9600</v>
      </c>
      <c r="J18" s="206">
        <v>-9822</v>
      </c>
      <c r="K18" s="206">
        <v>-9832</v>
      </c>
      <c r="L18" s="206">
        <v>-9940</v>
      </c>
      <c r="M18" s="206">
        <v>-10208</v>
      </c>
      <c r="N18" s="206" t="s">
        <v>3</v>
      </c>
      <c r="O18" s="206" t="s">
        <v>3</v>
      </c>
      <c r="P18" s="206" t="s">
        <v>3</v>
      </c>
      <c r="Q18" s="353" t="s">
        <v>3</v>
      </c>
      <c r="S18" s="439" t="s">
        <v>3</v>
      </c>
      <c r="T18" s="206" t="s">
        <v>3</v>
      </c>
      <c r="U18" s="206" t="s">
        <v>3</v>
      </c>
      <c r="V18" s="206" t="s">
        <v>3</v>
      </c>
      <c r="W18" s="206" t="s">
        <v>3</v>
      </c>
      <c r="X18" s="206">
        <v>-5856.7988160745308</v>
      </c>
      <c r="Y18" s="206">
        <v>-10758.75787108984</v>
      </c>
      <c r="Z18" s="206">
        <v>-10715.894293914182</v>
      </c>
      <c r="AA18" s="206">
        <v>-10909.153581553182</v>
      </c>
      <c r="AB18" s="206">
        <v>-10865.930783248379</v>
      </c>
      <c r="AC18" s="206">
        <v>-10855.027705118811</v>
      </c>
      <c r="AD18" s="206">
        <v>-10939.841484022174</v>
      </c>
      <c r="AE18" s="206" t="s">
        <v>3</v>
      </c>
      <c r="AF18" s="206" t="s">
        <v>3</v>
      </c>
      <c r="AG18" s="206" t="s">
        <v>3</v>
      </c>
      <c r="AH18" s="451" t="s">
        <v>3</v>
      </c>
    </row>
    <row r="19" spans="1:34" ht="15.75" x14ac:dyDescent="0.25">
      <c r="A19" s="379" t="s">
        <v>50</v>
      </c>
      <c r="B19" s="143">
        <v>4511</v>
      </c>
      <c r="C19" s="143">
        <v>5458</v>
      </c>
      <c r="D19" s="143">
        <v>5841</v>
      </c>
      <c r="E19" s="143">
        <v>6318</v>
      </c>
      <c r="F19" s="143">
        <v>6131</v>
      </c>
      <c r="G19" s="143">
        <v>6033</v>
      </c>
      <c r="H19" s="143">
        <v>14941</v>
      </c>
      <c r="I19" s="143">
        <v>5403</v>
      </c>
      <c r="J19" s="143">
        <v>5167</v>
      </c>
      <c r="K19" s="143">
        <v>3889</v>
      </c>
      <c r="L19" s="143">
        <v>3991</v>
      </c>
      <c r="M19" s="143">
        <v>6260</v>
      </c>
      <c r="N19" s="143">
        <v>4480</v>
      </c>
      <c r="O19" s="143">
        <v>3570</v>
      </c>
      <c r="P19" s="143">
        <v>4838</v>
      </c>
      <c r="Q19" s="157">
        <v>3192</v>
      </c>
      <c r="S19" s="144">
        <v>5702.7038517691617</v>
      </c>
      <c r="T19" s="143">
        <v>6660.1156039325761</v>
      </c>
      <c r="U19" s="143">
        <v>6919.8744948308131</v>
      </c>
      <c r="V19" s="143">
        <v>7323.8549980117396</v>
      </c>
      <c r="W19" s="143">
        <v>7015.8773226951153</v>
      </c>
      <c r="X19" s="143">
        <v>6795.012934111086</v>
      </c>
      <c r="Y19" s="143">
        <v>16744.43764082847</v>
      </c>
      <c r="Z19" s="143">
        <v>6031.0392572935762</v>
      </c>
      <c r="AA19" s="143">
        <v>5738.9122944293722</v>
      </c>
      <c r="AB19" s="143">
        <v>4297.9663157092091</v>
      </c>
      <c r="AC19" s="143">
        <v>4358.3919085643029</v>
      </c>
      <c r="AD19" s="143">
        <v>6708.7977752722181</v>
      </c>
      <c r="AE19" s="143">
        <v>4739.5699411199985</v>
      </c>
      <c r="AF19" s="143">
        <v>3735.7515299999995</v>
      </c>
      <c r="AG19" s="143">
        <v>4997.6539999999995</v>
      </c>
      <c r="AH19" s="157">
        <v>3192</v>
      </c>
    </row>
    <row r="20" spans="1:34" ht="15.75" x14ac:dyDescent="0.25">
      <c r="A20" s="386" t="s">
        <v>49</v>
      </c>
      <c r="B20" s="196">
        <v>4511</v>
      </c>
      <c r="C20" s="196">
        <v>5458</v>
      </c>
      <c r="D20" s="196">
        <v>5841</v>
      </c>
      <c r="E20" s="196">
        <v>6318</v>
      </c>
      <c r="F20" s="196">
        <v>6131</v>
      </c>
      <c r="G20" s="196">
        <v>6033</v>
      </c>
      <c r="H20" s="196">
        <v>14941</v>
      </c>
      <c r="I20" s="196">
        <v>5403</v>
      </c>
      <c r="J20" s="196">
        <v>5167</v>
      </c>
      <c r="K20" s="196">
        <v>3889</v>
      </c>
      <c r="L20" s="196">
        <v>3991</v>
      </c>
      <c r="M20" s="196">
        <v>6260</v>
      </c>
      <c r="N20" s="196">
        <v>4480</v>
      </c>
      <c r="O20" s="196">
        <v>3570</v>
      </c>
      <c r="P20" s="196">
        <v>4838</v>
      </c>
      <c r="Q20" s="385">
        <v>3192</v>
      </c>
      <c r="S20" s="440">
        <v>5702.7038517691617</v>
      </c>
      <c r="T20" s="196">
        <v>6660.1156039325761</v>
      </c>
      <c r="U20" s="196">
        <v>6919.8744948308131</v>
      </c>
      <c r="V20" s="196">
        <v>7323.8549980117396</v>
      </c>
      <c r="W20" s="196">
        <v>7015.8773226951153</v>
      </c>
      <c r="X20" s="196">
        <v>6795.012934111086</v>
      </c>
      <c r="Y20" s="196">
        <v>16744.43764082847</v>
      </c>
      <c r="Z20" s="196">
        <v>6031.0392572935762</v>
      </c>
      <c r="AA20" s="196">
        <v>5738.9122944293722</v>
      </c>
      <c r="AB20" s="196">
        <v>4297.9663157092091</v>
      </c>
      <c r="AC20" s="196">
        <v>4358.3919085643029</v>
      </c>
      <c r="AD20" s="196">
        <v>6708.7977752722181</v>
      </c>
      <c r="AE20" s="196">
        <v>4739.5699411199985</v>
      </c>
      <c r="AF20" s="196">
        <v>3735.7515299999995</v>
      </c>
      <c r="AG20" s="196">
        <v>4997.6539999999995</v>
      </c>
      <c r="AH20" s="385">
        <v>3192</v>
      </c>
    </row>
    <row r="21" spans="1:34" ht="15.75" x14ac:dyDescent="0.25">
      <c r="A21" s="379" t="s">
        <v>48</v>
      </c>
      <c r="B21" s="157" t="s">
        <v>3</v>
      </c>
      <c r="C21" s="157">
        <v>953</v>
      </c>
      <c r="D21" s="157">
        <v>472</v>
      </c>
      <c r="E21" s="157">
        <v>375</v>
      </c>
      <c r="F21" s="157">
        <v>412</v>
      </c>
      <c r="G21" s="157">
        <v>1261</v>
      </c>
      <c r="H21" s="157">
        <v>1086</v>
      </c>
      <c r="I21" s="157">
        <v>208</v>
      </c>
      <c r="J21" s="157">
        <v>285</v>
      </c>
      <c r="K21" s="157">
        <v>278</v>
      </c>
      <c r="L21" s="157">
        <v>281</v>
      </c>
      <c r="M21" s="157">
        <v>209</v>
      </c>
      <c r="N21" s="157">
        <v>282</v>
      </c>
      <c r="O21" s="157">
        <v>182</v>
      </c>
      <c r="P21" s="157">
        <v>115</v>
      </c>
      <c r="Q21" s="259" t="s">
        <v>3</v>
      </c>
      <c r="S21" s="158" t="s">
        <v>3</v>
      </c>
      <c r="T21" s="157">
        <v>1162.8966966925145</v>
      </c>
      <c r="U21" s="157">
        <v>559.18177736006567</v>
      </c>
      <c r="V21" s="157">
        <v>434.70174489623332</v>
      </c>
      <c r="W21" s="157">
        <v>471.46329423428273</v>
      </c>
      <c r="X21" s="157">
        <v>1420.2737128980739</v>
      </c>
      <c r="Y21" s="157">
        <v>1217.0844841670382</v>
      </c>
      <c r="Z21" s="157">
        <v>232.17770970147396</v>
      </c>
      <c r="AA21" s="157">
        <v>316.54538492594759</v>
      </c>
      <c r="AB21" s="157">
        <v>307.2344139283004</v>
      </c>
      <c r="AC21" s="157">
        <v>306.86748341432451</v>
      </c>
      <c r="AD21" s="157">
        <v>223.98382348752295</v>
      </c>
      <c r="AE21" s="157">
        <v>298.33900075799994</v>
      </c>
      <c r="AF21" s="157">
        <v>190.45007799999996</v>
      </c>
      <c r="AG21" s="157">
        <v>118.79499999999999</v>
      </c>
      <c r="AH21" s="259" t="e">
        <v>#VALUE!</v>
      </c>
    </row>
    <row r="22" spans="1:34" x14ac:dyDescent="0.25">
      <c r="A22" s="373" t="s">
        <v>47</v>
      </c>
      <c r="B22" s="202" t="s">
        <v>3</v>
      </c>
      <c r="C22" s="202" t="s">
        <v>3</v>
      </c>
      <c r="D22" s="202" t="s">
        <v>3</v>
      </c>
      <c r="E22" s="202" t="s">
        <v>3</v>
      </c>
      <c r="F22" s="202" t="s">
        <v>3</v>
      </c>
      <c r="G22" s="202" t="s">
        <v>3</v>
      </c>
      <c r="H22" s="202" t="s">
        <v>3</v>
      </c>
      <c r="I22" s="202" t="s">
        <v>3</v>
      </c>
      <c r="J22" s="202" t="s">
        <v>3</v>
      </c>
      <c r="K22" s="202" t="s">
        <v>3</v>
      </c>
      <c r="L22" s="202" t="s">
        <v>3</v>
      </c>
      <c r="M22" s="202" t="s">
        <v>3</v>
      </c>
      <c r="N22" s="202" t="s">
        <v>3</v>
      </c>
      <c r="O22" s="202" t="s">
        <v>3</v>
      </c>
      <c r="P22" s="202" t="s">
        <v>3</v>
      </c>
      <c r="Q22" s="384" t="s">
        <v>3</v>
      </c>
      <c r="S22" s="434" t="s">
        <v>3</v>
      </c>
      <c r="T22" s="202" t="s">
        <v>3</v>
      </c>
      <c r="U22" s="202" t="s">
        <v>3</v>
      </c>
      <c r="V22" s="202" t="s">
        <v>3</v>
      </c>
      <c r="W22" s="202" t="s">
        <v>3</v>
      </c>
      <c r="X22" s="202" t="s">
        <v>3</v>
      </c>
      <c r="Y22" s="202" t="s">
        <v>3</v>
      </c>
      <c r="Z22" s="202" t="s">
        <v>3</v>
      </c>
      <c r="AA22" s="202" t="s">
        <v>3</v>
      </c>
      <c r="AB22" s="202" t="s">
        <v>3</v>
      </c>
      <c r="AC22" s="202" t="s">
        <v>3</v>
      </c>
      <c r="AD22" s="202" t="s">
        <v>3</v>
      </c>
      <c r="AE22" s="202" t="s">
        <v>3</v>
      </c>
      <c r="AF22" s="202" t="s">
        <v>3</v>
      </c>
      <c r="AG22" s="202" t="s">
        <v>3</v>
      </c>
      <c r="AH22" s="384" t="s">
        <v>3</v>
      </c>
    </row>
    <row r="23" spans="1:34" x14ac:dyDescent="0.25">
      <c r="A23" s="372" t="s">
        <v>46</v>
      </c>
      <c r="B23" s="197" t="s">
        <v>3</v>
      </c>
      <c r="C23" s="197" t="s">
        <v>3</v>
      </c>
      <c r="D23" s="197" t="s">
        <v>3</v>
      </c>
      <c r="E23" s="197" t="s">
        <v>3</v>
      </c>
      <c r="F23" s="197" t="s">
        <v>3</v>
      </c>
      <c r="G23" s="197" t="s">
        <v>3</v>
      </c>
      <c r="H23" s="197" t="s">
        <v>3</v>
      </c>
      <c r="I23" s="197" t="s">
        <v>3</v>
      </c>
      <c r="J23" s="197" t="s">
        <v>3</v>
      </c>
      <c r="K23" s="197" t="s">
        <v>3</v>
      </c>
      <c r="L23" s="197" t="s">
        <v>3</v>
      </c>
      <c r="M23" s="197" t="s">
        <v>3</v>
      </c>
      <c r="N23" s="197" t="s">
        <v>3</v>
      </c>
      <c r="O23" s="197" t="s">
        <v>3</v>
      </c>
      <c r="P23" s="197" t="s">
        <v>3</v>
      </c>
      <c r="Q23" s="383" t="s">
        <v>3</v>
      </c>
      <c r="S23" s="441" t="s">
        <v>3</v>
      </c>
      <c r="T23" s="197" t="s">
        <v>3</v>
      </c>
      <c r="U23" s="197" t="s">
        <v>3</v>
      </c>
      <c r="V23" s="197" t="s">
        <v>3</v>
      </c>
      <c r="W23" s="197" t="s">
        <v>3</v>
      </c>
      <c r="X23" s="197" t="s">
        <v>3</v>
      </c>
      <c r="Y23" s="197" t="s">
        <v>3</v>
      </c>
      <c r="Z23" s="197" t="s">
        <v>3</v>
      </c>
      <c r="AA23" s="197" t="s">
        <v>3</v>
      </c>
      <c r="AB23" s="197" t="s">
        <v>3</v>
      </c>
      <c r="AC23" s="197" t="s">
        <v>3</v>
      </c>
      <c r="AD23" s="197" t="s">
        <v>3</v>
      </c>
      <c r="AE23" s="197" t="s">
        <v>3</v>
      </c>
      <c r="AF23" s="197" t="s">
        <v>3</v>
      </c>
      <c r="AG23" s="197" t="s">
        <v>3</v>
      </c>
      <c r="AH23" s="383" t="s">
        <v>3</v>
      </c>
    </row>
    <row r="24" spans="1:34" ht="15.75" x14ac:dyDescent="0.25">
      <c r="A24" s="379" t="s">
        <v>45</v>
      </c>
      <c r="B24" s="157">
        <v>68616</v>
      </c>
      <c r="C24" s="157">
        <v>39175</v>
      </c>
      <c r="D24" s="157">
        <v>42767</v>
      </c>
      <c r="E24" s="157">
        <v>39182</v>
      </c>
      <c r="F24" s="157">
        <v>45493</v>
      </c>
      <c r="G24" s="157">
        <v>42082</v>
      </c>
      <c r="H24" s="157">
        <v>39303</v>
      </c>
      <c r="I24" s="157">
        <v>41146</v>
      </c>
      <c r="J24" s="157">
        <v>41487</v>
      </c>
      <c r="K24" s="157">
        <v>39914</v>
      </c>
      <c r="L24" s="157">
        <v>64971</v>
      </c>
      <c r="M24" s="157">
        <v>40633</v>
      </c>
      <c r="N24" s="157">
        <v>40142</v>
      </c>
      <c r="O24" s="199">
        <v>41534</v>
      </c>
      <c r="P24" s="199">
        <v>40552</v>
      </c>
      <c r="Q24" s="381">
        <v>40811</v>
      </c>
      <c r="S24" s="158">
        <v>86742.790399688049</v>
      </c>
      <c r="T24" s="157">
        <v>47803.22989814193</v>
      </c>
      <c r="U24" s="157">
        <v>50666.370916012558</v>
      </c>
      <c r="V24" s="157">
        <v>45419.956716064575</v>
      </c>
      <c r="W24" s="157">
        <v>52058.931176214137</v>
      </c>
      <c r="X24" s="157">
        <v>47397.270726547773</v>
      </c>
      <c r="Y24" s="157">
        <v>44047.027146608751</v>
      </c>
      <c r="Z24" s="157">
        <v>45928.769439311764</v>
      </c>
      <c r="AA24" s="157">
        <v>46079.011875167671</v>
      </c>
      <c r="AB24" s="157">
        <v>44111.346753720078</v>
      </c>
      <c r="AC24" s="157">
        <v>70951.911974776085</v>
      </c>
      <c r="AD24" s="157">
        <v>43546.099041954636</v>
      </c>
      <c r="AE24" s="157">
        <v>42467.816200097986</v>
      </c>
      <c r="AF24" s="199">
        <v>43462.382085999991</v>
      </c>
      <c r="AG24" s="199">
        <v>41890.215999999993</v>
      </c>
      <c r="AH24" s="381">
        <v>40811</v>
      </c>
    </row>
    <row r="25" spans="1:34" ht="15.75" x14ac:dyDescent="0.25">
      <c r="A25" s="372" t="s">
        <v>44</v>
      </c>
      <c r="B25" s="167" t="s">
        <v>3</v>
      </c>
      <c r="C25" s="167" t="s">
        <v>3</v>
      </c>
      <c r="D25" s="167" t="s">
        <v>3</v>
      </c>
      <c r="E25" s="167" t="s">
        <v>3</v>
      </c>
      <c r="F25" s="167" t="s">
        <v>3</v>
      </c>
      <c r="G25" s="167" t="s">
        <v>3</v>
      </c>
      <c r="H25" s="167" t="s">
        <v>3</v>
      </c>
      <c r="I25" s="167" t="s">
        <v>3</v>
      </c>
      <c r="J25" s="167" t="s">
        <v>3</v>
      </c>
      <c r="K25" s="167" t="s">
        <v>3</v>
      </c>
      <c r="L25" s="167" t="s">
        <v>3</v>
      </c>
      <c r="M25" s="167" t="s">
        <v>3</v>
      </c>
      <c r="N25" s="167" t="s">
        <v>3</v>
      </c>
      <c r="O25" s="167">
        <v>-900</v>
      </c>
      <c r="P25" s="167">
        <v>-885</v>
      </c>
      <c r="Q25" s="353">
        <v>-894</v>
      </c>
      <c r="S25" s="449" t="s">
        <v>3</v>
      </c>
      <c r="T25" s="167" t="s">
        <v>3</v>
      </c>
      <c r="U25" s="167" t="s">
        <v>3</v>
      </c>
      <c r="V25" s="167" t="s">
        <v>3</v>
      </c>
      <c r="W25" s="167" t="s">
        <v>3</v>
      </c>
      <c r="X25" s="167" t="s">
        <v>3</v>
      </c>
      <c r="Y25" s="167" t="s">
        <v>3</v>
      </c>
      <c r="Z25" s="167" t="s">
        <v>3</v>
      </c>
      <c r="AA25" s="167" t="s">
        <v>3</v>
      </c>
      <c r="AB25" s="167" t="s">
        <v>3</v>
      </c>
      <c r="AC25" s="167" t="s">
        <v>3</v>
      </c>
      <c r="AD25" s="167" t="s">
        <v>3</v>
      </c>
      <c r="AE25" s="167" t="s">
        <v>3</v>
      </c>
      <c r="AF25" s="167">
        <v>-941.78609999999981</v>
      </c>
      <c r="AG25" s="167">
        <v>-914.20499999999993</v>
      </c>
      <c r="AH25" s="353">
        <v>-894</v>
      </c>
    </row>
    <row r="26" spans="1:34" ht="15.75" x14ac:dyDescent="0.25">
      <c r="A26" s="373" t="s">
        <v>43</v>
      </c>
      <c r="B26" s="182">
        <v>68616</v>
      </c>
      <c r="C26" s="182">
        <v>39175</v>
      </c>
      <c r="D26" s="182">
        <v>42767</v>
      </c>
      <c r="E26" s="182">
        <v>39182</v>
      </c>
      <c r="F26" s="182">
        <v>45493</v>
      </c>
      <c r="G26" s="182">
        <v>42082</v>
      </c>
      <c r="H26" s="182">
        <v>39303</v>
      </c>
      <c r="I26" s="182">
        <v>41146</v>
      </c>
      <c r="J26" s="182">
        <v>41487</v>
      </c>
      <c r="K26" s="182">
        <v>39914</v>
      </c>
      <c r="L26" s="182">
        <v>64971</v>
      </c>
      <c r="M26" s="182">
        <v>40633</v>
      </c>
      <c r="N26" s="182">
        <v>40142</v>
      </c>
      <c r="O26" s="182">
        <v>42434</v>
      </c>
      <c r="P26" s="182">
        <v>41437</v>
      </c>
      <c r="Q26" s="343">
        <v>41705</v>
      </c>
      <c r="S26" s="442">
        <v>86742.790399688049</v>
      </c>
      <c r="T26" s="182">
        <v>47803.22989814193</v>
      </c>
      <c r="U26" s="182">
        <v>50666.370916012558</v>
      </c>
      <c r="V26" s="182">
        <v>45419.956716064575</v>
      </c>
      <c r="W26" s="182">
        <v>52058.931176214137</v>
      </c>
      <c r="X26" s="182">
        <v>47397.270726547773</v>
      </c>
      <c r="Y26" s="182">
        <v>44047.027146608751</v>
      </c>
      <c r="Z26" s="182">
        <v>45928.769439311764</v>
      </c>
      <c r="AA26" s="182">
        <v>46079.011875167671</v>
      </c>
      <c r="AB26" s="182">
        <v>44111.346753720078</v>
      </c>
      <c r="AC26" s="182">
        <v>70951.911974776085</v>
      </c>
      <c r="AD26" s="182">
        <v>43546.099041954636</v>
      </c>
      <c r="AE26" s="182">
        <v>42467.816200097986</v>
      </c>
      <c r="AF26" s="182">
        <v>44404.168185999995</v>
      </c>
      <c r="AG26" s="182">
        <v>42804.420999999995</v>
      </c>
      <c r="AH26" s="343">
        <v>41705</v>
      </c>
    </row>
    <row r="27" spans="1:34" ht="15.75" x14ac:dyDescent="0.25">
      <c r="A27" s="379" t="s">
        <v>42</v>
      </c>
      <c r="B27" s="143">
        <v>156070</v>
      </c>
      <c r="C27" s="143">
        <v>191770</v>
      </c>
      <c r="D27" s="143">
        <v>223363</v>
      </c>
      <c r="E27" s="143">
        <v>234654</v>
      </c>
      <c r="F27" s="143">
        <v>237522</v>
      </c>
      <c r="G27" s="143">
        <v>234113</v>
      </c>
      <c r="H27" s="143">
        <v>237192</v>
      </c>
      <c r="I27" s="143">
        <v>236388</v>
      </c>
      <c r="J27" s="143">
        <v>239154</v>
      </c>
      <c r="K27" s="143">
        <v>242311</v>
      </c>
      <c r="L27" s="143">
        <v>246491</v>
      </c>
      <c r="M27" s="143">
        <v>252296</v>
      </c>
      <c r="N27" s="143">
        <v>258336</v>
      </c>
      <c r="O27" s="143">
        <v>275521</v>
      </c>
      <c r="P27" s="143">
        <v>302143</v>
      </c>
      <c r="Q27" s="259">
        <v>274203</v>
      </c>
      <c r="S27" s="144">
        <v>197300.15299171204</v>
      </c>
      <c r="T27" s="143">
        <v>234007.02993150422</v>
      </c>
      <c r="U27" s="143">
        <v>264619.74435694143</v>
      </c>
      <c r="V27" s="143">
        <v>272012.00865834864</v>
      </c>
      <c r="W27" s="143">
        <v>271803.16643960023</v>
      </c>
      <c r="X27" s="143">
        <v>263683.21946685709</v>
      </c>
      <c r="Y27" s="143">
        <v>265822.01009995223</v>
      </c>
      <c r="Z27" s="143">
        <v>263865.50211976934</v>
      </c>
      <c r="AA27" s="143">
        <v>265624.89468975458</v>
      </c>
      <c r="AB27" s="143">
        <v>267792.36717043305</v>
      </c>
      <c r="AC27" s="143">
        <v>269181.753929823</v>
      </c>
      <c r="AD27" s="143">
        <v>270383.84081630665</v>
      </c>
      <c r="AE27" s="143">
        <v>273303.91524758394</v>
      </c>
      <c r="AF27" s="143">
        <v>288313.16450899997</v>
      </c>
      <c r="AG27" s="143">
        <v>312113.71899999998</v>
      </c>
      <c r="AH27" s="259">
        <v>274203</v>
      </c>
    </row>
    <row r="28" spans="1:34" ht="15.75" x14ac:dyDescent="0.25">
      <c r="A28" s="372" t="s">
        <v>41</v>
      </c>
      <c r="B28" s="187">
        <v>156070</v>
      </c>
      <c r="C28" s="187">
        <v>191770</v>
      </c>
      <c r="D28" s="187">
        <v>223363</v>
      </c>
      <c r="E28" s="187">
        <v>234654</v>
      </c>
      <c r="F28" s="187">
        <v>237522</v>
      </c>
      <c r="G28" s="187">
        <v>234113</v>
      </c>
      <c r="H28" s="187">
        <v>237192</v>
      </c>
      <c r="I28" s="187">
        <v>236388</v>
      </c>
      <c r="J28" s="187">
        <v>239154</v>
      </c>
      <c r="K28" s="187">
        <v>242311</v>
      </c>
      <c r="L28" s="187">
        <v>246491</v>
      </c>
      <c r="M28" s="187">
        <v>252296</v>
      </c>
      <c r="N28" s="187">
        <v>258336</v>
      </c>
      <c r="O28" s="187">
        <v>275521</v>
      </c>
      <c r="P28" s="187">
        <v>302143</v>
      </c>
      <c r="Q28" s="352">
        <v>274203</v>
      </c>
      <c r="S28" s="438">
        <v>197300.15299171204</v>
      </c>
      <c r="T28" s="187">
        <v>234007.02993150422</v>
      </c>
      <c r="U28" s="187">
        <v>264619.74435694143</v>
      </c>
      <c r="V28" s="187">
        <v>272012.00865834864</v>
      </c>
      <c r="W28" s="187">
        <v>271803.16643960023</v>
      </c>
      <c r="X28" s="187">
        <v>263683.21946685709</v>
      </c>
      <c r="Y28" s="187">
        <v>265822.01009995223</v>
      </c>
      <c r="Z28" s="187">
        <v>263865.50211976934</v>
      </c>
      <c r="AA28" s="187">
        <v>265624.89468975458</v>
      </c>
      <c r="AB28" s="187">
        <v>267792.36717043305</v>
      </c>
      <c r="AC28" s="187">
        <v>269181.753929823</v>
      </c>
      <c r="AD28" s="187">
        <v>270383.84081630665</v>
      </c>
      <c r="AE28" s="187">
        <v>273303.91524758394</v>
      </c>
      <c r="AF28" s="187">
        <v>288313.16450899997</v>
      </c>
      <c r="AG28" s="187">
        <v>312113.71899999998</v>
      </c>
      <c r="AH28" s="352">
        <v>274203</v>
      </c>
    </row>
    <row r="29" spans="1:34" ht="15.75" x14ac:dyDescent="0.25">
      <c r="A29" s="379" t="s">
        <v>40</v>
      </c>
      <c r="B29" s="259" t="s">
        <v>3</v>
      </c>
      <c r="C29" s="259" t="s">
        <v>3</v>
      </c>
      <c r="D29" s="259" t="s">
        <v>3</v>
      </c>
      <c r="E29" s="259" t="s">
        <v>3</v>
      </c>
      <c r="F29" s="259" t="s">
        <v>3</v>
      </c>
      <c r="G29" s="259" t="s">
        <v>3</v>
      </c>
      <c r="H29" s="259" t="s">
        <v>3</v>
      </c>
      <c r="I29" s="259" t="s">
        <v>3</v>
      </c>
      <c r="J29" s="259" t="s">
        <v>3</v>
      </c>
      <c r="K29" s="259" t="s">
        <v>3</v>
      </c>
      <c r="L29" s="259" t="s">
        <v>3</v>
      </c>
      <c r="M29" s="259" t="s">
        <v>3</v>
      </c>
      <c r="N29" s="259" t="s">
        <v>3</v>
      </c>
      <c r="O29" s="259" t="s">
        <v>3</v>
      </c>
      <c r="P29" s="259" t="s">
        <v>3</v>
      </c>
      <c r="Q29" s="259" t="s">
        <v>3</v>
      </c>
      <c r="S29" s="158" t="s">
        <v>3</v>
      </c>
      <c r="T29" s="259" t="s">
        <v>3</v>
      </c>
      <c r="U29" s="259" t="s">
        <v>3</v>
      </c>
      <c r="V29" s="259" t="s">
        <v>3</v>
      </c>
      <c r="W29" s="259" t="s">
        <v>3</v>
      </c>
      <c r="X29" s="259" t="s">
        <v>3</v>
      </c>
      <c r="Y29" s="259" t="s">
        <v>3</v>
      </c>
      <c r="Z29" s="259" t="s">
        <v>3</v>
      </c>
      <c r="AA29" s="259" t="s">
        <v>3</v>
      </c>
      <c r="AB29" s="259" t="s">
        <v>3</v>
      </c>
      <c r="AC29" s="259" t="s">
        <v>3</v>
      </c>
      <c r="AD29" s="259" t="s">
        <v>3</v>
      </c>
      <c r="AE29" s="259" t="s">
        <v>3</v>
      </c>
      <c r="AF29" s="259" t="s">
        <v>3</v>
      </c>
      <c r="AG29" s="259" t="s">
        <v>3</v>
      </c>
      <c r="AH29" s="178" t="s">
        <v>3</v>
      </c>
    </row>
    <row r="30" spans="1:34" ht="15.75" x14ac:dyDescent="0.25">
      <c r="A30" s="372" t="s">
        <v>39</v>
      </c>
      <c r="B30" s="86" t="s">
        <v>3</v>
      </c>
      <c r="C30" s="86" t="s">
        <v>3</v>
      </c>
      <c r="D30" s="86" t="s">
        <v>3</v>
      </c>
      <c r="E30" s="86" t="s">
        <v>3</v>
      </c>
      <c r="F30" s="86" t="s">
        <v>3</v>
      </c>
      <c r="G30" s="86" t="s">
        <v>3</v>
      </c>
      <c r="H30" s="86" t="s">
        <v>3</v>
      </c>
      <c r="I30" s="86" t="s">
        <v>3</v>
      </c>
      <c r="J30" s="86" t="s">
        <v>3</v>
      </c>
      <c r="K30" s="86" t="s">
        <v>3</v>
      </c>
      <c r="L30" s="86" t="s">
        <v>3</v>
      </c>
      <c r="M30" s="86" t="s">
        <v>3</v>
      </c>
      <c r="N30" s="86" t="s">
        <v>3</v>
      </c>
      <c r="O30" s="86" t="s">
        <v>3</v>
      </c>
      <c r="P30" s="86" t="s">
        <v>3</v>
      </c>
      <c r="Q30" s="353" t="s">
        <v>3</v>
      </c>
      <c r="S30" s="431" t="s">
        <v>3</v>
      </c>
      <c r="T30" s="86" t="s">
        <v>3</v>
      </c>
      <c r="U30" s="86" t="s">
        <v>3</v>
      </c>
      <c r="V30" s="86" t="s">
        <v>3</v>
      </c>
      <c r="W30" s="86" t="s">
        <v>3</v>
      </c>
      <c r="X30" s="86" t="s">
        <v>3</v>
      </c>
      <c r="Y30" s="86" t="s">
        <v>3</v>
      </c>
      <c r="Z30" s="86" t="s">
        <v>3</v>
      </c>
      <c r="AA30" s="86" t="s">
        <v>3</v>
      </c>
      <c r="AB30" s="86" t="s">
        <v>3</v>
      </c>
      <c r="AC30" s="86" t="s">
        <v>3</v>
      </c>
      <c r="AD30" s="86" t="s">
        <v>3</v>
      </c>
      <c r="AE30" s="86" t="s">
        <v>3</v>
      </c>
      <c r="AF30" s="86" t="s">
        <v>3</v>
      </c>
      <c r="AG30" s="86" t="s">
        <v>3</v>
      </c>
      <c r="AH30" s="150" t="s">
        <v>3</v>
      </c>
    </row>
    <row r="31" spans="1:34" ht="15.75" x14ac:dyDescent="0.25">
      <c r="A31" s="373" t="s">
        <v>38</v>
      </c>
      <c r="B31" s="153" t="s">
        <v>3</v>
      </c>
      <c r="C31" s="153" t="s">
        <v>3</v>
      </c>
      <c r="D31" s="153" t="s">
        <v>3</v>
      </c>
      <c r="E31" s="153" t="s">
        <v>3</v>
      </c>
      <c r="F31" s="153" t="s">
        <v>3</v>
      </c>
      <c r="G31" s="153" t="s">
        <v>3</v>
      </c>
      <c r="H31" s="153" t="s">
        <v>3</v>
      </c>
      <c r="I31" s="153" t="s">
        <v>3</v>
      </c>
      <c r="J31" s="153" t="s">
        <v>3</v>
      </c>
      <c r="K31" s="153" t="s">
        <v>3</v>
      </c>
      <c r="L31" s="153" t="s">
        <v>3</v>
      </c>
      <c r="M31" s="153" t="s">
        <v>3</v>
      </c>
      <c r="N31" s="153" t="s">
        <v>3</v>
      </c>
      <c r="O31" s="153" t="s">
        <v>3</v>
      </c>
      <c r="P31" s="153" t="s">
        <v>3</v>
      </c>
      <c r="Q31" s="343" t="s">
        <v>3</v>
      </c>
      <c r="S31" s="436" t="s">
        <v>3</v>
      </c>
      <c r="T31" s="153" t="s">
        <v>3</v>
      </c>
      <c r="U31" s="153" t="s">
        <v>3</v>
      </c>
      <c r="V31" s="153" t="s">
        <v>3</v>
      </c>
      <c r="W31" s="153" t="s">
        <v>3</v>
      </c>
      <c r="X31" s="153" t="s">
        <v>3</v>
      </c>
      <c r="Y31" s="153" t="s">
        <v>3</v>
      </c>
      <c r="Z31" s="153" t="s">
        <v>3</v>
      </c>
      <c r="AA31" s="153" t="s">
        <v>3</v>
      </c>
      <c r="AB31" s="153" t="s">
        <v>3</v>
      </c>
      <c r="AC31" s="153" t="s">
        <v>3</v>
      </c>
      <c r="AD31" s="153" t="s">
        <v>3</v>
      </c>
      <c r="AE31" s="153" t="s">
        <v>3</v>
      </c>
      <c r="AF31" s="153" t="s">
        <v>3</v>
      </c>
      <c r="AG31" s="153" t="s">
        <v>3</v>
      </c>
      <c r="AH31" s="152" t="s">
        <v>3</v>
      </c>
    </row>
    <row r="32" spans="1:34" ht="15.75" x14ac:dyDescent="0.25">
      <c r="A32" s="382" t="s">
        <v>37</v>
      </c>
      <c r="B32" s="86" t="s">
        <v>3</v>
      </c>
      <c r="C32" s="86" t="s">
        <v>3</v>
      </c>
      <c r="D32" s="86" t="s">
        <v>3</v>
      </c>
      <c r="E32" s="86" t="s">
        <v>3</v>
      </c>
      <c r="F32" s="86" t="s">
        <v>3</v>
      </c>
      <c r="G32" s="86" t="s">
        <v>3</v>
      </c>
      <c r="H32" s="86" t="s">
        <v>3</v>
      </c>
      <c r="I32" s="86" t="s">
        <v>3</v>
      </c>
      <c r="J32" s="86" t="s">
        <v>3</v>
      </c>
      <c r="K32" s="86" t="s">
        <v>3</v>
      </c>
      <c r="L32" s="86" t="s">
        <v>3</v>
      </c>
      <c r="M32" s="86" t="s">
        <v>3</v>
      </c>
      <c r="N32" s="86" t="s">
        <v>3</v>
      </c>
      <c r="O32" s="86" t="s">
        <v>3</v>
      </c>
      <c r="P32" s="86" t="s">
        <v>3</v>
      </c>
      <c r="Q32" s="353" t="s">
        <v>3</v>
      </c>
      <c r="S32" s="431" t="s">
        <v>3</v>
      </c>
      <c r="T32" s="86" t="s">
        <v>3</v>
      </c>
      <c r="U32" s="86" t="s">
        <v>3</v>
      </c>
      <c r="V32" s="86" t="s">
        <v>3</v>
      </c>
      <c r="W32" s="86" t="s">
        <v>3</v>
      </c>
      <c r="X32" s="86" t="s">
        <v>3</v>
      </c>
      <c r="Y32" s="86" t="s">
        <v>3</v>
      </c>
      <c r="Z32" s="86" t="s">
        <v>3</v>
      </c>
      <c r="AA32" s="86" t="s">
        <v>3</v>
      </c>
      <c r="AB32" s="86" t="s">
        <v>3</v>
      </c>
      <c r="AC32" s="86" t="s">
        <v>3</v>
      </c>
      <c r="AD32" s="86" t="s">
        <v>3</v>
      </c>
      <c r="AE32" s="86" t="s">
        <v>3</v>
      </c>
      <c r="AF32" s="86" t="s">
        <v>3</v>
      </c>
      <c r="AG32" s="86" t="s">
        <v>3</v>
      </c>
      <c r="AH32" s="231" t="s">
        <v>3</v>
      </c>
    </row>
    <row r="33" spans="1:34" ht="15.75" x14ac:dyDescent="0.25">
      <c r="A33" s="379" t="s">
        <v>36</v>
      </c>
      <c r="B33" s="143"/>
      <c r="C33" s="143"/>
      <c r="D33" s="143"/>
      <c r="E33" s="143"/>
      <c r="F33" s="259" t="s">
        <v>3</v>
      </c>
      <c r="G33" s="259" t="s">
        <v>3</v>
      </c>
      <c r="H33" s="259" t="s">
        <v>3</v>
      </c>
      <c r="I33" s="259" t="s">
        <v>3</v>
      </c>
      <c r="J33" s="259" t="s">
        <v>3</v>
      </c>
      <c r="K33" s="259" t="s">
        <v>3</v>
      </c>
      <c r="L33" s="259" t="s">
        <v>3</v>
      </c>
      <c r="M33" s="259" t="s">
        <v>3</v>
      </c>
      <c r="N33" s="259" t="s">
        <v>3</v>
      </c>
      <c r="O33" s="259" t="s">
        <v>3</v>
      </c>
      <c r="P33" s="259" t="s">
        <v>3</v>
      </c>
      <c r="Q33" s="259" t="s">
        <v>3</v>
      </c>
      <c r="S33" s="144">
        <v>0</v>
      </c>
      <c r="T33" s="143">
        <v>0</v>
      </c>
      <c r="U33" s="143">
        <v>0</v>
      </c>
      <c r="V33" s="143">
        <v>0</v>
      </c>
      <c r="W33" s="259" t="s">
        <v>3</v>
      </c>
      <c r="X33" s="259" t="s">
        <v>3</v>
      </c>
      <c r="Y33" s="259" t="s">
        <v>3</v>
      </c>
      <c r="Z33" s="259" t="s">
        <v>3</v>
      </c>
      <c r="AA33" s="259" t="s">
        <v>3</v>
      </c>
      <c r="AB33" s="259" t="s">
        <v>3</v>
      </c>
      <c r="AC33" s="259" t="s">
        <v>3</v>
      </c>
      <c r="AD33" s="259" t="s">
        <v>3</v>
      </c>
      <c r="AE33" s="259" t="s">
        <v>3</v>
      </c>
      <c r="AF33" s="259" t="s">
        <v>3</v>
      </c>
      <c r="AG33" s="259" t="s">
        <v>3</v>
      </c>
      <c r="AH33" s="259" t="s">
        <v>3</v>
      </c>
    </row>
    <row r="34" spans="1:34" ht="15.75" x14ac:dyDescent="0.25">
      <c r="A34" s="380" t="s">
        <v>35</v>
      </c>
      <c r="B34" s="155" t="s">
        <v>3</v>
      </c>
      <c r="C34" s="155" t="s">
        <v>3</v>
      </c>
      <c r="D34" s="155" t="s">
        <v>3</v>
      </c>
      <c r="E34" s="155" t="s">
        <v>3</v>
      </c>
      <c r="F34" s="155" t="s">
        <v>3</v>
      </c>
      <c r="G34" s="155" t="s">
        <v>3</v>
      </c>
      <c r="H34" s="155" t="s">
        <v>3</v>
      </c>
      <c r="I34" s="155" t="s">
        <v>3</v>
      </c>
      <c r="J34" s="155" t="s">
        <v>3</v>
      </c>
      <c r="K34" s="155" t="s">
        <v>3</v>
      </c>
      <c r="L34" s="155" t="s">
        <v>3</v>
      </c>
      <c r="M34" s="155" t="s">
        <v>3</v>
      </c>
      <c r="N34" s="155" t="s">
        <v>3</v>
      </c>
      <c r="O34" s="155" t="s">
        <v>3</v>
      </c>
      <c r="P34" s="155" t="s">
        <v>3</v>
      </c>
      <c r="Q34" s="352" t="s">
        <v>3</v>
      </c>
      <c r="S34" s="444" t="s">
        <v>3</v>
      </c>
      <c r="T34" s="155" t="s">
        <v>3</v>
      </c>
      <c r="U34" s="155" t="s">
        <v>3</v>
      </c>
      <c r="V34" s="155" t="s">
        <v>3</v>
      </c>
      <c r="W34" s="155" t="s">
        <v>3</v>
      </c>
      <c r="X34" s="155" t="s">
        <v>3</v>
      </c>
      <c r="Y34" s="155" t="s">
        <v>3</v>
      </c>
      <c r="Z34" s="155" t="s">
        <v>3</v>
      </c>
      <c r="AA34" s="155" t="s">
        <v>3</v>
      </c>
      <c r="AB34" s="155" t="s">
        <v>3</v>
      </c>
      <c r="AC34" s="155" t="s">
        <v>3</v>
      </c>
      <c r="AD34" s="155" t="s">
        <v>3</v>
      </c>
      <c r="AE34" s="155" t="s">
        <v>3</v>
      </c>
      <c r="AF34" s="155" t="s">
        <v>3</v>
      </c>
      <c r="AG34" s="155" t="s">
        <v>3</v>
      </c>
      <c r="AH34" s="352" t="s">
        <v>3</v>
      </c>
    </row>
    <row r="35" spans="1:34" ht="15.75" x14ac:dyDescent="0.25">
      <c r="A35" s="373" t="s">
        <v>34</v>
      </c>
      <c r="B35" s="190" t="s">
        <v>3</v>
      </c>
      <c r="C35" s="190" t="s">
        <v>3</v>
      </c>
      <c r="D35" s="190" t="s">
        <v>3</v>
      </c>
      <c r="E35" s="190" t="s">
        <v>3</v>
      </c>
      <c r="F35" s="190" t="s">
        <v>3</v>
      </c>
      <c r="G35" s="190" t="s">
        <v>3</v>
      </c>
      <c r="H35" s="190" t="s">
        <v>3</v>
      </c>
      <c r="I35" s="190" t="s">
        <v>3</v>
      </c>
      <c r="J35" s="190" t="s">
        <v>3</v>
      </c>
      <c r="K35" s="190" t="s">
        <v>3</v>
      </c>
      <c r="L35" s="190" t="s">
        <v>3</v>
      </c>
      <c r="M35" s="190" t="s">
        <v>3</v>
      </c>
      <c r="N35" s="190" t="s">
        <v>3</v>
      </c>
      <c r="O35" s="190" t="s">
        <v>3</v>
      </c>
      <c r="P35" s="190" t="s">
        <v>3</v>
      </c>
      <c r="Q35" s="343" t="s">
        <v>3</v>
      </c>
      <c r="S35" s="445" t="s">
        <v>3</v>
      </c>
      <c r="T35" s="190" t="s">
        <v>3</v>
      </c>
      <c r="U35" s="190" t="s">
        <v>3</v>
      </c>
      <c r="V35" s="190" t="s">
        <v>3</v>
      </c>
      <c r="W35" s="190" t="s">
        <v>3</v>
      </c>
      <c r="X35" s="190" t="s">
        <v>3</v>
      </c>
      <c r="Y35" s="190" t="s">
        <v>3</v>
      </c>
      <c r="Z35" s="190" t="s">
        <v>3</v>
      </c>
      <c r="AA35" s="190" t="s">
        <v>3</v>
      </c>
      <c r="AB35" s="190" t="s">
        <v>3</v>
      </c>
      <c r="AC35" s="190" t="s">
        <v>3</v>
      </c>
      <c r="AD35" s="190" t="s">
        <v>3</v>
      </c>
      <c r="AE35" s="190" t="s">
        <v>3</v>
      </c>
      <c r="AF35" s="190" t="s">
        <v>3</v>
      </c>
      <c r="AG35" s="190" t="s">
        <v>3</v>
      </c>
      <c r="AH35" s="343" t="s">
        <v>3</v>
      </c>
    </row>
    <row r="36" spans="1:34" ht="15.75" x14ac:dyDescent="0.25">
      <c r="A36" s="371" t="s">
        <v>33</v>
      </c>
      <c r="B36" s="239">
        <v>84591</v>
      </c>
      <c r="C36" s="162">
        <v>103004</v>
      </c>
      <c r="D36" s="162">
        <v>107879</v>
      </c>
      <c r="E36" s="162">
        <v>118065</v>
      </c>
      <c r="F36" s="162">
        <v>97872</v>
      </c>
      <c r="G36" s="162">
        <v>108667</v>
      </c>
      <c r="H36" s="162">
        <v>100094</v>
      </c>
      <c r="I36" s="162">
        <v>104459</v>
      </c>
      <c r="J36" s="162">
        <v>100967</v>
      </c>
      <c r="K36" s="162">
        <v>87735</v>
      </c>
      <c r="L36" s="162">
        <v>85054</v>
      </c>
      <c r="M36" s="162">
        <v>82511</v>
      </c>
      <c r="N36" s="162">
        <v>91097</v>
      </c>
      <c r="O36" s="162">
        <v>91815</v>
      </c>
      <c r="P36" s="162">
        <v>102670</v>
      </c>
      <c r="Q36" s="375">
        <v>123279</v>
      </c>
      <c r="S36" s="163">
        <v>106938.02294945801</v>
      </c>
      <c r="T36" s="162">
        <v>125690.4631123985</v>
      </c>
      <c r="U36" s="162">
        <v>127805.02321997145</v>
      </c>
      <c r="V36" s="162">
        <v>136861.4973631301</v>
      </c>
      <c r="W36" s="162">
        <v>111997.70760509155</v>
      </c>
      <c r="X36" s="162">
        <v>122392.45325891752</v>
      </c>
      <c r="Y36" s="162">
        <v>112175.74066134026</v>
      </c>
      <c r="Z36" s="162">
        <v>116601.20854666474</v>
      </c>
      <c r="AA36" s="162">
        <v>112142.58905199351</v>
      </c>
      <c r="AB36" s="162">
        <v>96961.191748199402</v>
      </c>
      <c r="AC36" s="162">
        <v>92883.654570540777</v>
      </c>
      <c r="AD36" s="162">
        <v>88426.455788416293</v>
      </c>
      <c r="AE36" s="162">
        <v>96375.134581742968</v>
      </c>
      <c r="AF36" s="162">
        <v>96077.878634999986</v>
      </c>
      <c r="AG36" s="162">
        <v>106058.10999999999</v>
      </c>
      <c r="AH36" s="375">
        <v>123279</v>
      </c>
    </row>
    <row r="37" spans="1:34" ht="15.75" x14ac:dyDescent="0.25">
      <c r="A37" s="370" t="s">
        <v>32</v>
      </c>
      <c r="B37" s="236">
        <v>80617</v>
      </c>
      <c r="C37" s="236">
        <v>95450</v>
      </c>
      <c r="D37" s="236">
        <v>98694</v>
      </c>
      <c r="E37" s="236">
        <v>109905</v>
      </c>
      <c r="F37" s="236">
        <v>87579</v>
      </c>
      <c r="G37" s="236">
        <v>96318</v>
      </c>
      <c r="H37" s="236">
        <v>86704</v>
      </c>
      <c r="I37" s="236">
        <v>94968</v>
      </c>
      <c r="J37" s="236">
        <v>92558</v>
      </c>
      <c r="K37" s="236">
        <v>77856</v>
      </c>
      <c r="L37" s="236">
        <v>79827</v>
      </c>
      <c r="M37" s="236">
        <v>77727</v>
      </c>
      <c r="N37" s="236">
        <v>86196</v>
      </c>
      <c r="O37" s="236">
        <v>86291</v>
      </c>
      <c r="P37" s="236">
        <v>97032</v>
      </c>
      <c r="Q37" s="236">
        <v>116388</v>
      </c>
      <c r="S37" s="160">
        <v>101914.18231391587</v>
      </c>
      <c r="T37" s="236">
        <v>116472.70692476445</v>
      </c>
      <c r="U37" s="236">
        <v>116923.48799740322</v>
      </c>
      <c r="V37" s="236">
        <v>127402.38739418807</v>
      </c>
      <c r="W37" s="236">
        <v>100219.13554792292</v>
      </c>
      <c r="X37" s="236">
        <v>108483.68237820514</v>
      </c>
      <c r="Y37" s="236">
        <v>97169.514839059731</v>
      </c>
      <c r="Z37" s="236">
        <v>106006.98430254604</v>
      </c>
      <c r="AA37" s="236">
        <v>102802.83416833634</v>
      </c>
      <c r="AB37" s="236">
        <v>86043.318456121415</v>
      </c>
      <c r="AC37" s="236">
        <v>87175.482556993898</v>
      </c>
      <c r="AD37" s="236">
        <v>83299.476785716251</v>
      </c>
      <c r="AE37" s="236">
        <v>91190.172018923971</v>
      </c>
      <c r="AF37" s="236">
        <v>90297.404838999981</v>
      </c>
      <c r="AG37" s="236">
        <v>100234.056</v>
      </c>
      <c r="AH37" s="236">
        <v>116388</v>
      </c>
    </row>
    <row r="38" spans="1:34" ht="15.75" x14ac:dyDescent="0.25">
      <c r="A38" s="372" t="s">
        <v>31</v>
      </c>
      <c r="B38" s="187">
        <v>63351</v>
      </c>
      <c r="C38" s="187">
        <v>76331</v>
      </c>
      <c r="D38" s="187">
        <v>75742</v>
      </c>
      <c r="E38" s="187">
        <v>85605</v>
      </c>
      <c r="F38" s="187">
        <v>70081</v>
      </c>
      <c r="G38" s="187">
        <v>72825</v>
      </c>
      <c r="H38" s="187">
        <v>60150</v>
      </c>
      <c r="I38" s="187">
        <v>65610</v>
      </c>
      <c r="J38" s="187">
        <v>69216</v>
      </c>
      <c r="K38" s="187">
        <v>58732</v>
      </c>
      <c r="L38" s="187">
        <v>55093</v>
      </c>
      <c r="M38" s="187">
        <v>47559</v>
      </c>
      <c r="N38" s="187">
        <v>45247</v>
      </c>
      <c r="O38" s="187">
        <v>39670</v>
      </c>
      <c r="P38" s="187">
        <v>41347</v>
      </c>
      <c r="Q38" s="353">
        <v>50518</v>
      </c>
      <c r="S38" s="438">
        <v>80086.896855115963</v>
      </c>
      <c r="T38" s="187">
        <v>93142.778337079042</v>
      </c>
      <c r="U38" s="187">
        <v>89732.089366114611</v>
      </c>
      <c r="V38" s="187">
        <v>99233.714324912144</v>
      </c>
      <c r="W38" s="187">
        <v>80195.677483574676</v>
      </c>
      <c r="X38" s="187">
        <v>82023.341111659174</v>
      </c>
      <c r="Y38" s="187">
        <v>67410.342286047278</v>
      </c>
      <c r="Z38" s="187">
        <v>73236.440064969735</v>
      </c>
      <c r="AA38" s="187">
        <v>76877.211800120655</v>
      </c>
      <c r="AB38" s="187">
        <v>64908.24316128395</v>
      </c>
      <c r="AC38" s="187">
        <v>60164.591685926622</v>
      </c>
      <c r="AD38" s="187">
        <v>50968.644312167962</v>
      </c>
      <c r="AE38" s="187">
        <v>47868.598465592986</v>
      </c>
      <c r="AF38" s="187">
        <v>41511.838429999996</v>
      </c>
      <c r="AG38" s="187">
        <v>42711.450999999994</v>
      </c>
      <c r="AH38" s="353">
        <v>50518</v>
      </c>
    </row>
    <row r="39" spans="1:34" ht="15.75" x14ac:dyDescent="0.25">
      <c r="A39" s="373" t="s">
        <v>30</v>
      </c>
      <c r="B39" s="188">
        <v>5558</v>
      </c>
      <c r="C39" s="188">
        <v>7290</v>
      </c>
      <c r="D39" s="188">
        <v>9783</v>
      </c>
      <c r="E39" s="188">
        <v>10891</v>
      </c>
      <c r="F39" s="188">
        <v>7819</v>
      </c>
      <c r="G39" s="188">
        <v>8974</v>
      </c>
      <c r="H39" s="188">
        <v>12701</v>
      </c>
      <c r="I39" s="188">
        <v>13936</v>
      </c>
      <c r="J39" s="188">
        <v>12526</v>
      </c>
      <c r="K39" s="188">
        <v>11827</v>
      </c>
      <c r="L39" s="188">
        <v>13497</v>
      </c>
      <c r="M39" s="188">
        <v>17301</v>
      </c>
      <c r="N39" s="188">
        <v>26377</v>
      </c>
      <c r="O39" s="188">
        <v>29744</v>
      </c>
      <c r="P39" s="188">
        <v>37286</v>
      </c>
      <c r="Q39" s="343">
        <v>41015</v>
      </c>
      <c r="S39" s="437">
        <v>7026.2974968151184</v>
      </c>
      <c r="T39" s="188">
        <v>8895.6106179311973</v>
      </c>
      <c r="U39" s="188">
        <v>11589.990101511699</v>
      </c>
      <c r="V39" s="188">
        <v>12624.897876439672</v>
      </c>
      <c r="W39" s="188">
        <v>8947.5036349947968</v>
      </c>
      <c r="X39" s="188">
        <v>10107.483187587086</v>
      </c>
      <c r="Y39" s="188">
        <v>14234.060804240838</v>
      </c>
      <c r="Z39" s="188">
        <v>15555.906549998756</v>
      </c>
      <c r="AA39" s="188">
        <v>13912.447338885682</v>
      </c>
      <c r="AB39" s="188">
        <v>13070.72450910075</v>
      </c>
      <c r="AC39" s="188">
        <v>14739.467699797644</v>
      </c>
      <c r="AD39" s="188">
        <v>18541.359474438443</v>
      </c>
      <c r="AE39" s="188">
        <v>27905.275968062993</v>
      </c>
      <c r="AF39" s="188">
        <v>31124.984175999994</v>
      </c>
      <c r="AG39" s="188">
        <v>38516.437999999995</v>
      </c>
      <c r="AH39" s="343">
        <v>41015</v>
      </c>
    </row>
    <row r="40" spans="1:34" ht="15.75" x14ac:dyDescent="0.25">
      <c r="A40" s="372" t="s">
        <v>29</v>
      </c>
      <c r="B40" s="187">
        <v>8571</v>
      </c>
      <c r="C40" s="187">
        <v>9719</v>
      </c>
      <c r="D40" s="187">
        <v>9365</v>
      </c>
      <c r="E40" s="187">
        <v>8952</v>
      </c>
      <c r="F40" s="187">
        <v>7393</v>
      </c>
      <c r="G40" s="187">
        <v>11983</v>
      </c>
      <c r="H40" s="187">
        <v>11505</v>
      </c>
      <c r="I40" s="187">
        <v>10099</v>
      </c>
      <c r="J40" s="187">
        <v>4859</v>
      </c>
      <c r="K40" s="187">
        <v>3045</v>
      </c>
      <c r="L40" s="187">
        <v>5973</v>
      </c>
      <c r="M40" s="187">
        <v>7548</v>
      </c>
      <c r="N40" s="187">
        <v>9378</v>
      </c>
      <c r="O40" s="187">
        <v>12852</v>
      </c>
      <c r="P40" s="187">
        <v>13334</v>
      </c>
      <c r="Q40" s="353">
        <v>18247</v>
      </c>
      <c r="S40" s="438">
        <v>10835.263736092547</v>
      </c>
      <c r="T40" s="187">
        <v>11859.593908871509</v>
      </c>
      <c r="U40" s="187">
        <v>11094.782510544523</v>
      </c>
      <c r="V40" s="187">
        <v>10377.200054162882</v>
      </c>
      <c r="W40" s="187">
        <v>8460.019743383622</v>
      </c>
      <c r="X40" s="187">
        <v>13496.542348657906</v>
      </c>
      <c r="Y40" s="187">
        <v>12893.698886134231</v>
      </c>
      <c r="Z40" s="187">
        <v>11272.89754939993</v>
      </c>
      <c r="AA40" s="187">
        <v>5396.82114159712</v>
      </c>
      <c r="AB40" s="187">
        <v>3365.2114763009881</v>
      </c>
      <c r="AC40" s="187">
        <v>6522.8451189813541</v>
      </c>
      <c r="AD40" s="187">
        <v>8089.1382759991538</v>
      </c>
      <c r="AE40" s="187">
        <v>9921.358684781997</v>
      </c>
      <c r="AF40" s="187">
        <v>13448.705507999997</v>
      </c>
      <c r="AG40" s="187">
        <v>13774.021999999999</v>
      </c>
      <c r="AH40" s="353">
        <v>18247</v>
      </c>
    </row>
    <row r="41" spans="1:34" ht="15.75" x14ac:dyDescent="0.25">
      <c r="A41" s="373" t="s">
        <v>28</v>
      </c>
      <c r="B41" s="188">
        <v>3137</v>
      </c>
      <c r="C41" s="188">
        <v>2110</v>
      </c>
      <c r="D41" s="188">
        <v>3804</v>
      </c>
      <c r="E41" s="188">
        <v>4457</v>
      </c>
      <c r="F41" s="188">
        <v>2286</v>
      </c>
      <c r="G41" s="188">
        <v>2536</v>
      </c>
      <c r="H41" s="188">
        <v>2348</v>
      </c>
      <c r="I41" s="188">
        <v>5323</v>
      </c>
      <c r="J41" s="188">
        <v>5957</v>
      </c>
      <c r="K41" s="188">
        <v>4252</v>
      </c>
      <c r="L41" s="188">
        <v>5264</v>
      </c>
      <c r="M41" s="188">
        <v>5319</v>
      </c>
      <c r="N41" s="188">
        <v>5194</v>
      </c>
      <c r="O41" s="188">
        <v>4025</v>
      </c>
      <c r="P41" s="188">
        <v>5065</v>
      </c>
      <c r="Q41" s="343">
        <v>6608</v>
      </c>
      <c r="S41" s="437">
        <v>3965.724225892232</v>
      </c>
      <c r="T41" s="188">
        <v>2574.7240608826924</v>
      </c>
      <c r="U41" s="188">
        <v>4506.6260192323934</v>
      </c>
      <c r="V41" s="188">
        <v>5166.5751386733655</v>
      </c>
      <c r="W41" s="188">
        <v>2615.9346859698308</v>
      </c>
      <c r="X41" s="188">
        <v>2856.3157303009639</v>
      </c>
      <c r="Y41" s="188">
        <v>2631.4128626373899</v>
      </c>
      <c r="Z41" s="188">
        <v>5941.7401381776244</v>
      </c>
      <c r="AA41" s="188">
        <v>6616.3538877328756</v>
      </c>
      <c r="AB41" s="188">
        <v>4699.1393094357309</v>
      </c>
      <c r="AC41" s="188">
        <v>5748.5780522882715</v>
      </c>
      <c r="AD41" s="188">
        <v>5700.3347231106918</v>
      </c>
      <c r="AE41" s="188">
        <v>5494.9389004859986</v>
      </c>
      <c r="AF41" s="188">
        <v>4211.8767249999992</v>
      </c>
      <c r="AG41" s="188">
        <v>5232.1449999999995</v>
      </c>
      <c r="AH41" s="343">
        <v>6608</v>
      </c>
    </row>
    <row r="42" spans="1:34" ht="15.75" x14ac:dyDescent="0.25">
      <c r="A42" s="372" t="s">
        <v>27</v>
      </c>
      <c r="B42" s="187">
        <v>12281</v>
      </c>
      <c r="C42" s="187">
        <v>19249</v>
      </c>
      <c r="D42" s="187">
        <v>19513</v>
      </c>
      <c r="E42" s="187">
        <v>20664</v>
      </c>
      <c r="F42" s="187">
        <v>18432</v>
      </c>
      <c r="G42" s="187">
        <v>21274</v>
      </c>
      <c r="H42" s="187">
        <v>17014</v>
      </c>
      <c r="I42" s="187">
        <v>20577</v>
      </c>
      <c r="J42" s="187">
        <v>20789</v>
      </c>
      <c r="K42" s="187">
        <v>16142</v>
      </c>
      <c r="L42" s="187">
        <v>15496</v>
      </c>
      <c r="M42" s="187">
        <v>15998</v>
      </c>
      <c r="N42" s="187">
        <v>15522</v>
      </c>
      <c r="O42" s="187">
        <v>14130</v>
      </c>
      <c r="P42" s="187">
        <v>14566</v>
      </c>
      <c r="Q42" s="353">
        <v>18292</v>
      </c>
      <c r="S42" s="438">
        <v>15525.361561422538</v>
      </c>
      <c r="T42" s="187">
        <v>23488.560875796655</v>
      </c>
      <c r="U42" s="187">
        <v>23117.190723785934</v>
      </c>
      <c r="V42" s="187">
        <v>23953.804950762042</v>
      </c>
      <c r="W42" s="187">
        <v>21092.260775063834</v>
      </c>
      <c r="X42" s="187">
        <v>23961.06500253261</v>
      </c>
      <c r="Y42" s="187">
        <v>19067.656918616929</v>
      </c>
      <c r="Z42" s="187">
        <v>22968.84967561168</v>
      </c>
      <c r="AA42" s="187">
        <v>23090.042130615875</v>
      </c>
      <c r="AB42" s="187">
        <v>17839.488883563397</v>
      </c>
      <c r="AC42" s="187">
        <v>16922.485846933712</v>
      </c>
      <c r="AD42" s="187">
        <v>17144.943579681301</v>
      </c>
      <c r="AE42" s="187">
        <v>16421.340318317994</v>
      </c>
      <c r="AF42" s="187">
        <v>14786.041769999998</v>
      </c>
      <c r="AG42" s="187">
        <v>15046.677999999998</v>
      </c>
      <c r="AH42" s="353">
        <v>18292</v>
      </c>
    </row>
    <row r="43" spans="1:34" ht="15.75" x14ac:dyDescent="0.25">
      <c r="A43" s="379" t="s">
        <v>26</v>
      </c>
      <c r="B43" s="185">
        <v>3974</v>
      </c>
      <c r="C43" s="185">
        <v>7554</v>
      </c>
      <c r="D43" s="185">
        <v>8948</v>
      </c>
      <c r="E43" s="185">
        <v>8160</v>
      </c>
      <c r="F43" s="185">
        <v>9993</v>
      </c>
      <c r="G43" s="185">
        <v>11852</v>
      </c>
      <c r="H43" s="185">
        <v>13357</v>
      </c>
      <c r="I43" s="185">
        <v>9309</v>
      </c>
      <c r="J43" s="185">
        <v>8248</v>
      </c>
      <c r="K43" s="185">
        <v>9747</v>
      </c>
      <c r="L43" s="185">
        <v>5010</v>
      </c>
      <c r="M43" s="185">
        <v>4624</v>
      </c>
      <c r="N43" s="185">
        <v>4717</v>
      </c>
      <c r="O43" s="185">
        <v>5415</v>
      </c>
      <c r="P43" s="185">
        <v>5487</v>
      </c>
      <c r="Q43" s="381">
        <v>6887</v>
      </c>
      <c r="S43" s="186">
        <v>5023.8406355421521</v>
      </c>
      <c r="T43" s="185">
        <v>9217.7561876340551</v>
      </c>
      <c r="U43" s="185">
        <v>10600.75962673277</v>
      </c>
      <c r="V43" s="185">
        <v>9459.1099689420371</v>
      </c>
      <c r="W43" s="185">
        <v>11435.273541949484</v>
      </c>
      <c r="X43" s="185">
        <v>13348.996070791412</v>
      </c>
      <c r="Y43" s="185">
        <v>14969.242592098644</v>
      </c>
      <c r="Z43" s="185">
        <v>10391.068748129908</v>
      </c>
      <c r="AA43" s="185">
        <v>9160.9345083130374</v>
      </c>
      <c r="AB43" s="185">
        <v>10771.992203450158</v>
      </c>
      <c r="AC43" s="185">
        <v>5471.1960566041489</v>
      </c>
      <c r="AD43" s="185">
        <v>4955.5081330445264</v>
      </c>
      <c r="AE43" s="185">
        <v>4990.3016545229984</v>
      </c>
      <c r="AF43" s="185">
        <v>5666.4130349999987</v>
      </c>
      <c r="AG43" s="185">
        <v>5668.0709999999999</v>
      </c>
      <c r="AH43" s="381">
        <v>6887</v>
      </c>
    </row>
    <row r="44" spans="1:34" ht="15.75" x14ac:dyDescent="0.25">
      <c r="A44" s="372" t="s">
        <v>25</v>
      </c>
      <c r="B44" s="184">
        <v>3974</v>
      </c>
      <c r="C44" s="184">
        <v>7554</v>
      </c>
      <c r="D44" s="184">
        <v>8948</v>
      </c>
      <c r="E44" s="184">
        <v>8160</v>
      </c>
      <c r="F44" s="184">
        <v>9993</v>
      </c>
      <c r="G44" s="184">
        <v>11852</v>
      </c>
      <c r="H44" s="184">
        <v>13357</v>
      </c>
      <c r="I44" s="184">
        <v>9309</v>
      </c>
      <c r="J44" s="184">
        <v>8248</v>
      </c>
      <c r="K44" s="184">
        <v>9747</v>
      </c>
      <c r="L44" s="184">
        <v>5010</v>
      </c>
      <c r="M44" s="184">
        <v>4624</v>
      </c>
      <c r="N44" s="184">
        <v>4717</v>
      </c>
      <c r="O44" s="184">
        <v>5415</v>
      </c>
      <c r="P44" s="184">
        <v>5487</v>
      </c>
      <c r="Q44" s="353">
        <v>6887</v>
      </c>
      <c r="S44" s="446">
        <v>5023.8406355421521</v>
      </c>
      <c r="T44" s="184">
        <v>9217.7561876340551</v>
      </c>
      <c r="U44" s="184">
        <v>10600.75962673277</v>
      </c>
      <c r="V44" s="184">
        <v>9459.1099689420371</v>
      </c>
      <c r="W44" s="184">
        <v>11435.273541949484</v>
      </c>
      <c r="X44" s="184">
        <v>13348.996070791412</v>
      </c>
      <c r="Y44" s="184">
        <v>14969.242592098644</v>
      </c>
      <c r="Z44" s="184">
        <v>10391.068748129908</v>
      </c>
      <c r="AA44" s="184">
        <v>9160.9345083130374</v>
      </c>
      <c r="AB44" s="184">
        <v>10771.992203450158</v>
      </c>
      <c r="AC44" s="184">
        <v>5471.1960566041489</v>
      </c>
      <c r="AD44" s="184">
        <v>4955.5081330445264</v>
      </c>
      <c r="AE44" s="184">
        <v>4990.3016545229984</v>
      </c>
      <c r="AF44" s="184">
        <v>5666.4130349999987</v>
      </c>
      <c r="AG44" s="184">
        <v>5668.0709999999999</v>
      </c>
      <c r="AH44" s="353">
        <v>6887</v>
      </c>
    </row>
    <row r="45" spans="1:34" ht="15.75" x14ac:dyDescent="0.25">
      <c r="A45" s="373" t="s">
        <v>24</v>
      </c>
      <c r="B45" s="182">
        <v>100</v>
      </c>
      <c r="C45" s="182">
        <v>800</v>
      </c>
      <c r="D45" s="182">
        <v>800</v>
      </c>
      <c r="E45" s="182">
        <v>514</v>
      </c>
      <c r="F45" s="182">
        <v>700</v>
      </c>
      <c r="G45" s="182">
        <v>873</v>
      </c>
      <c r="H45" s="182">
        <v>913</v>
      </c>
      <c r="I45" s="182">
        <v>673</v>
      </c>
      <c r="J45" s="182">
        <v>466</v>
      </c>
      <c r="K45" s="182">
        <v>159</v>
      </c>
      <c r="L45" s="182">
        <v>361</v>
      </c>
      <c r="M45" s="182">
        <v>211</v>
      </c>
      <c r="N45" s="182">
        <v>396</v>
      </c>
      <c r="O45" s="182">
        <v>228</v>
      </c>
      <c r="P45" s="182">
        <v>736</v>
      </c>
      <c r="Q45" s="343">
        <v>1300</v>
      </c>
      <c r="S45" s="442">
        <v>126.4177311409701</v>
      </c>
      <c r="T45" s="182">
        <v>976.19869606926727</v>
      </c>
      <c r="U45" s="182">
        <v>947.76572433909439</v>
      </c>
      <c r="V45" s="182">
        <v>595.83119167110385</v>
      </c>
      <c r="W45" s="182">
        <v>801.02986884465508</v>
      </c>
      <c r="X45" s="182">
        <v>983.26641662174336</v>
      </c>
      <c r="Y45" s="182">
        <v>1023.20270169844</v>
      </c>
      <c r="Z45" s="182">
        <v>751.2288395629422</v>
      </c>
      <c r="AA45" s="182">
        <v>517.57947149295285</v>
      </c>
      <c r="AB45" s="182">
        <v>175.7204022107905</v>
      </c>
      <c r="AC45" s="182">
        <v>394.23189150381194</v>
      </c>
      <c r="AD45" s="182">
        <v>226.12720935821693</v>
      </c>
      <c r="AE45" s="182">
        <v>418.94412872399988</v>
      </c>
      <c r="AF45" s="182">
        <v>238.58581199999998</v>
      </c>
      <c r="AG45" s="182">
        <v>760.2879999999999</v>
      </c>
      <c r="AH45" s="343">
        <v>1300</v>
      </c>
    </row>
    <row r="46" spans="1:34" ht="15.75" x14ac:dyDescent="0.25">
      <c r="A46" s="379" t="s">
        <v>23</v>
      </c>
      <c r="B46" s="236" t="s">
        <v>3</v>
      </c>
      <c r="C46" s="159" t="s">
        <v>3</v>
      </c>
      <c r="D46" s="159" t="s">
        <v>3</v>
      </c>
      <c r="E46" s="159" t="s">
        <v>3</v>
      </c>
      <c r="F46" s="159" t="s">
        <v>3</v>
      </c>
      <c r="G46" s="159" t="s">
        <v>3</v>
      </c>
      <c r="H46" s="159" t="s">
        <v>3</v>
      </c>
      <c r="I46" s="159" t="s">
        <v>3</v>
      </c>
      <c r="J46" s="159" t="s">
        <v>3</v>
      </c>
      <c r="K46" s="159" t="s">
        <v>3</v>
      </c>
      <c r="L46" s="159" t="s">
        <v>3</v>
      </c>
      <c r="M46" s="159" t="s">
        <v>3</v>
      </c>
      <c r="N46" s="159" t="s">
        <v>3</v>
      </c>
      <c r="O46" s="159" t="s">
        <v>3</v>
      </c>
      <c r="P46" s="159" t="s">
        <v>3</v>
      </c>
      <c r="Q46" s="259" t="s">
        <v>3</v>
      </c>
      <c r="S46" s="160" t="s">
        <v>3</v>
      </c>
      <c r="T46" s="159" t="s">
        <v>3</v>
      </c>
      <c r="U46" s="159" t="s">
        <v>3</v>
      </c>
      <c r="V46" s="159" t="s">
        <v>3</v>
      </c>
      <c r="W46" s="159" t="s">
        <v>3</v>
      </c>
      <c r="X46" s="159" t="s">
        <v>3</v>
      </c>
      <c r="Y46" s="159" t="s">
        <v>3</v>
      </c>
      <c r="Z46" s="159" t="s">
        <v>3</v>
      </c>
      <c r="AA46" s="159" t="s">
        <v>3</v>
      </c>
      <c r="AB46" s="159" t="s">
        <v>3</v>
      </c>
      <c r="AC46" s="159" t="s">
        <v>3</v>
      </c>
      <c r="AD46" s="159" t="s">
        <v>3</v>
      </c>
      <c r="AE46" s="159" t="s">
        <v>3</v>
      </c>
      <c r="AF46" s="159" t="s">
        <v>3</v>
      </c>
      <c r="AG46" s="159" t="s">
        <v>3</v>
      </c>
      <c r="AH46" s="259" t="s">
        <v>3</v>
      </c>
    </row>
    <row r="47" spans="1:34" ht="15.75" x14ac:dyDescent="0.25">
      <c r="A47" s="380" t="s">
        <v>22</v>
      </c>
      <c r="B47" s="86" t="s">
        <v>3</v>
      </c>
      <c r="C47" s="86" t="s">
        <v>3</v>
      </c>
      <c r="D47" s="86" t="s">
        <v>3</v>
      </c>
      <c r="E47" s="86" t="s">
        <v>3</v>
      </c>
      <c r="F47" s="86" t="s">
        <v>3</v>
      </c>
      <c r="G47" s="86" t="s">
        <v>3</v>
      </c>
      <c r="H47" s="86" t="s">
        <v>3</v>
      </c>
      <c r="I47" s="86" t="s">
        <v>3</v>
      </c>
      <c r="J47" s="86" t="s">
        <v>3</v>
      </c>
      <c r="K47" s="86" t="s">
        <v>3</v>
      </c>
      <c r="L47" s="86" t="s">
        <v>3</v>
      </c>
      <c r="M47" s="86" t="s">
        <v>3</v>
      </c>
      <c r="N47" s="86" t="s">
        <v>3</v>
      </c>
      <c r="O47" s="86" t="s">
        <v>3</v>
      </c>
      <c r="P47" s="86" t="s">
        <v>3</v>
      </c>
      <c r="Q47" s="353" t="s">
        <v>3</v>
      </c>
      <c r="S47" s="431" t="s">
        <v>3</v>
      </c>
      <c r="T47" s="86" t="s">
        <v>3</v>
      </c>
      <c r="U47" s="86" t="s">
        <v>3</v>
      </c>
      <c r="V47" s="86" t="s">
        <v>3</v>
      </c>
      <c r="W47" s="86" t="s">
        <v>3</v>
      </c>
      <c r="X47" s="86" t="s">
        <v>3</v>
      </c>
      <c r="Y47" s="86" t="s">
        <v>3</v>
      </c>
      <c r="Z47" s="86" t="s">
        <v>3</v>
      </c>
      <c r="AA47" s="86" t="s">
        <v>3</v>
      </c>
      <c r="AB47" s="86" t="s">
        <v>3</v>
      </c>
      <c r="AC47" s="86" t="s">
        <v>3</v>
      </c>
      <c r="AD47" s="86" t="s">
        <v>3</v>
      </c>
      <c r="AE47" s="86" t="s">
        <v>3</v>
      </c>
      <c r="AF47" s="86" t="s">
        <v>3</v>
      </c>
      <c r="AG47" s="86" t="s">
        <v>3</v>
      </c>
      <c r="AH47" s="353" t="s">
        <v>3</v>
      </c>
    </row>
    <row r="48" spans="1:34" ht="15.75" x14ac:dyDescent="0.25">
      <c r="A48" s="379" t="s">
        <v>21</v>
      </c>
      <c r="B48" s="143" t="s">
        <v>3</v>
      </c>
      <c r="C48" s="143" t="s">
        <v>3</v>
      </c>
      <c r="D48" s="143">
        <v>237</v>
      </c>
      <c r="E48" s="143" t="s">
        <v>3</v>
      </c>
      <c r="F48" s="143">
        <v>300</v>
      </c>
      <c r="G48" s="143">
        <v>497</v>
      </c>
      <c r="H48" s="143">
        <v>33</v>
      </c>
      <c r="I48" s="143">
        <v>182</v>
      </c>
      <c r="J48" s="143">
        <v>161</v>
      </c>
      <c r="K48" s="143">
        <v>132</v>
      </c>
      <c r="L48" s="143">
        <v>217</v>
      </c>
      <c r="M48" s="143">
        <v>160</v>
      </c>
      <c r="N48" s="143">
        <v>184</v>
      </c>
      <c r="O48" s="143">
        <v>109</v>
      </c>
      <c r="P48" s="143">
        <v>151</v>
      </c>
      <c r="Q48" s="259">
        <v>4</v>
      </c>
      <c r="S48" s="144" t="s">
        <v>3</v>
      </c>
      <c r="T48" s="143" t="s">
        <v>3</v>
      </c>
      <c r="U48" s="143">
        <v>280.77559583545673</v>
      </c>
      <c r="V48" s="143" t="s">
        <v>3</v>
      </c>
      <c r="W48" s="143">
        <v>343.29851521913793</v>
      </c>
      <c r="X48" s="143">
        <v>559.77480992096957</v>
      </c>
      <c r="Y48" s="143">
        <v>36.983230181871328</v>
      </c>
      <c r="Z48" s="143">
        <v>203.15549598878971</v>
      </c>
      <c r="AA48" s="143">
        <v>178.82037534413178</v>
      </c>
      <c r="AB48" s="143">
        <v>145.88108862782607</v>
      </c>
      <c r="AC48" s="143">
        <v>236.9759569427346</v>
      </c>
      <c r="AD48" s="143">
        <v>171.47086965551995</v>
      </c>
      <c r="AE48" s="143">
        <v>194.66090829599995</v>
      </c>
      <c r="AF48" s="143">
        <v>114.06076099999999</v>
      </c>
      <c r="AG48" s="143">
        <v>155.98299999999998</v>
      </c>
      <c r="AH48" s="259">
        <v>4</v>
      </c>
    </row>
    <row r="49" spans="1:34" ht="15.75" x14ac:dyDescent="0.25">
      <c r="A49" s="372" t="s">
        <v>20</v>
      </c>
      <c r="B49" s="187" t="s">
        <v>3</v>
      </c>
      <c r="C49" s="187" t="s">
        <v>3</v>
      </c>
      <c r="D49" s="187">
        <v>237</v>
      </c>
      <c r="E49" s="187" t="s">
        <v>3</v>
      </c>
      <c r="F49" s="187">
        <v>300</v>
      </c>
      <c r="G49" s="187">
        <v>497</v>
      </c>
      <c r="H49" s="187">
        <v>33</v>
      </c>
      <c r="I49" s="187">
        <v>182</v>
      </c>
      <c r="J49" s="187">
        <v>161</v>
      </c>
      <c r="K49" s="187">
        <v>132</v>
      </c>
      <c r="L49" s="187">
        <v>217</v>
      </c>
      <c r="M49" s="187">
        <v>160</v>
      </c>
      <c r="N49" s="187">
        <v>184</v>
      </c>
      <c r="O49" s="187">
        <v>109</v>
      </c>
      <c r="P49" s="187">
        <v>151</v>
      </c>
      <c r="Q49" s="352">
        <v>4</v>
      </c>
      <c r="S49" s="438" t="s">
        <v>3</v>
      </c>
      <c r="T49" s="187" t="s">
        <v>3</v>
      </c>
      <c r="U49" s="187">
        <v>280.77559583545673</v>
      </c>
      <c r="V49" s="187" t="s">
        <v>3</v>
      </c>
      <c r="W49" s="187">
        <v>343.29851521913793</v>
      </c>
      <c r="X49" s="187">
        <v>559.77480992096957</v>
      </c>
      <c r="Y49" s="187">
        <v>36.983230181871328</v>
      </c>
      <c r="Z49" s="187">
        <v>203.15549598878971</v>
      </c>
      <c r="AA49" s="187">
        <v>178.82037534413178</v>
      </c>
      <c r="AB49" s="187">
        <v>145.88108862782607</v>
      </c>
      <c r="AC49" s="187">
        <v>236.9759569427346</v>
      </c>
      <c r="AD49" s="187">
        <v>171.47086965551995</v>
      </c>
      <c r="AE49" s="187">
        <v>194.66090829599995</v>
      </c>
      <c r="AF49" s="187">
        <v>114.06076099999999</v>
      </c>
      <c r="AG49" s="187">
        <v>155.98299999999998</v>
      </c>
      <c r="AH49" s="352">
        <v>4</v>
      </c>
    </row>
    <row r="50" spans="1:34" ht="15.75" x14ac:dyDescent="0.25">
      <c r="A50" s="371" t="s">
        <v>19</v>
      </c>
      <c r="B50" s="245">
        <v>1583</v>
      </c>
      <c r="C50" s="172">
        <v>3512</v>
      </c>
      <c r="D50" s="172">
        <v>2989</v>
      </c>
      <c r="E50" s="172">
        <v>3270</v>
      </c>
      <c r="F50" s="172">
        <v>1899</v>
      </c>
      <c r="G50" s="172">
        <v>309</v>
      </c>
      <c r="H50" s="172">
        <v>363</v>
      </c>
      <c r="I50" s="172">
        <v>509</v>
      </c>
      <c r="J50" s="172">
        <v>1052</v>
      </c>
      <c r="K50" s="172">
        <v>1146</v>
      </c>
      <c r="L50" s="172">
        <v>1676</v>
      </c>
      <c r="M50" s="172">
        <v>3193</v>
      </c>
      <c r="N50" s="172">
        <v>1689</v>
      </c>
      <c r="O50" s="172">
        <v>2871</v>
      </c>
      <c r="P50" s="172">
        <v>2023</v>
      </c>
      <c r="Q50" s="172">
        <v>5808</v>
      </c>
      <c r="S50" s="173">
        <v>2001.1926839615567</v>
      </c>
      <c r="T50" s="172">
        <v>4285.5122757440831</v>
      </c>
      <c r="U50" s="172">
        <v>3541.0896875619414</v>
      </c>
      <c r="V50" s="172">
        <v>3790.5992154951546</v>
      </c>
      <c r="W50" s="172">
        <v>2173.0796013371428</v>
      </c>
      <c r="X50" s="172">
        <v>348.02900657058274</v>
      </c>
      <c r="Y50" s="172">
        <v>406.8155320005846</v>
      </c>
      <c r="Z50" s="172">
        <v>568.16564537524152</v>
      </c>
      <c r="AA50" s="172">
        <v>1168.4412103231468</v>
      </c>
      <c r="AB50" s="172">
        <v>1266.5130876324899</v>
      </c>
      <c r="AC50" s="172">
        <v>1830.2843494747613</v>
      </c>
      <c r="AD50" s="172">
        <v>3421.9155425629701</v>
      </c>
      <c r="AE50" s="172">
        <v>1786.8601853909995</v>
      </c>
      <c r="AF50" s="172">
        <v>3004.2976589999994</v>
      </c>
      <c r="AG50" s="172">
        <v>2089.759</v>
      </c>
      <c r="AH50" s="172">
        <v>5808</v>
      </c>
    </row>
    <row r="51" spans="1:34" ht="15.75" x14ac:dyDescent="0.25">
      <c r="A51" s="370" t="s">
        <v>18</v>
      </c>
      <c r="B51" s="157" t="s">
        <v>3</v>
      </c>
      <c r="C51" s="157" t="s">
        <v>3</v>
      </c>
      <c r="D51" s="157" t="s">
        <v>3</v>
      </c>
      <c r="E51" s="157" t="s">
        <v>3</v>
      </c>
      <c r="F51" s="157" t="s">
        <v>3</v>
      </c>
      <c r="G51" s="157" t="s">
        <v>3</v>
      </c>
      <c r="H51" s="157" t="s">
        <v>3</v>
      </c>
      <c r="I51" s="157" t="s">
        <v>3</v>
      </c>
      <c r="J51" s="157" t="s">
        <v>3</v>
      </c>
      <c r="K51" s="157" t="s">
        <v>3</v>
      </c>
      <c r="L51" s="157" t="s">
        <v>3</v>
      </c>
      <c r="M51" s="157" t="s">
        <v>3</v>
      </c>
      <c r="N51" s="157" t="s">
        <v>3</v>
      </c>
      <c r="O51" s="157" t="s">
        <v>3</v>
      </c>
      <c r="P51" s="157" t="s">
        <v>3</v>
      </c>
      <c r="Q51" s="157">
        <v>543</v>
      </c>
      <c r="S51" s="158" t="s">
        <v>3</v>
      </c>
      <c r="T51" s="157" t="s">
        <v>3</v>
      </c>
      <c r="U51" s="157" t="s">
        <v>3</v>
      </c>
      <c r="V51" s="157" t="s">
        <v>3</v>
      </c>
      <c r="W51" s="157" t="s">
        <v>3</v>
      </c>
      <c r="X51" s="157" t="s">
        <v>3</v>
      </c>
      <c r="Y51" s="157" t="s">
        <v>3</v>
      </c>
      <c r="Z51" s="157" t="s">
        <v>3</v>
      </c>
      <c r="AA51" s="157" t="s">
        <v>3</v>
      </c>
      <c r="AB51" s="157" t="s">
        <v>3</v>
      </c>
      <c r="AC51" s="157" t="s">
        <v>3</v>
      </c>
      <c r="AD51" s="157" t="s">
        <v>3</v>
      </c>
      <c r="AE51" s="157" t="s">
        <v>3</v>
      </c>
      <c r="AF51" s="157" t="s">
        <v>3</v>
      </c>
      <c r="AG51" s="157" t="s">
        <v>3</v>
      </c>
      <c r="AH51" s="157">
        <v>543</v>
      </c>
    </row>
    <row r="52" spans="1:34" ht="15.75" x14ac:dyDescent="0.25">
      <c r="A52" s="370" t="s">
        <v>17</v>
      </c>
      <c r="B52" s="236" t="s">
        <v>3</v>
      </c>
      <c r="C52" s="159" t="s">
        <v>3</v>
      </c>
      <c r="D52" s="159" t="s">
        <v>3</v>
      </c>
      <c r="E52" s="159" t="s">
        <v>3</v>
      </c>
      <c r="F52" s="159" t="s">
        <v>3</v>
      </c>
      <c r="G52" s="159" t="s">
        <v>3</v>
      </c>
      <c r="H52" s="159" t="s">
        <v>3</v>
      </c>
      <c r="I52" s="159" t="s">
        <v>3</v>
      </c>
      <c r="J52" s="159" t="s">
        <v>3</v>
      </c>
      <c r="K52" s="159" t="s">
        <v>3</v>
      </c>
      <c r="L52" s="159" t="s">
        <v>3</v>
      </c>
      <c r="M52" s="159" t="s">
        <v>3</v>
      </c>
      <c r="N52" s="159" t="s">
        <v>3</v>
      </c>
      <c r="O52" s="159" t="s">
        <v>3</v>
      </c>
      <c r="P52" s="157" t="s">
        <v>3</v>
      </c>
      <c r="Q52" s="159"/>
      <c r="S52" s="160" t="s">
        <v>3</v>
      </c>
      <c r="T52" s="159" t="s">
        <v>3</v>
      </c>
      <c r="U52" s="159" t="s">
        <v>3</v>
      </c>
      <c r="V52" s="159" t="s">
        <v>3</v>
      </c>
      <c r="W52" s="159" t="s">
        <v>3</v>
      </c>
      <c r="X52" s="159" t="s">
        <v>3</v>
      </c>
      <c r="Y52" s="159" t="s">
        <v>3</v>
      </c>
      <c r="Z52" s="159" t="s">
        <v>3</v>
      </c>
      <c r="AA52" s="159" t="s">
        <v>3</v>
      </c>
      <c r="AB52" s="159" t="s">
        <v>3</v>
      </c>
      <c r="AC52" s="159" t="s">
        <v>3</v>
      </c>
      <c r="AD52" s="159" t="s">
        <v>3</v>
      </c>
      <c r="AE52" s="159" t="s">
        <v>3</v>
      </c>
      <c r="AF52" s="159" t="s">
        <v>3</v>
      </c>
      <c r="AG52" s="157" t="s">
        <v>3</v>
      </c>
      <c r="AH52" s="159">
        <v>0</v>
      </c>
    </row>
    <row r="53" spans="1:34" ht="15.75" x14ac:dyDescent="0.25">
      <c r="A53" s="370" t="s">
        <v>16</v>
      </c>
      <c r="B53" s="189">
        <v>1583</v>
      </c>
      <c r="C53" s="169">
        <v>3512</v>
      </c>
      <c r="D53" s="169">
        <v>2989</v>
      </c>
      <c r="E53" s="169">
        <v>3270</v>
      </c>
      <c r="F53" s="169">
        <v>1899</v>
      </c>
      <c r="G53" s="169">
        <v>309</v>
      </c>
      <c r="H53" s="169">
        <v>363</v>
      </c>
      <c r="I53" s="169">
        <v>509</v>
      </c>
      <c r="J53" s="169">
        <v>1052</v>
      </c>
      <c r="K53" s="169">
        <v>1146</v>
      </c>
      <c r="L53" s="169">
        <v>1676</v>
      </c>
      <c r="M53" s="169">
        <v>3193</v>
      </c>
      <c r="N53" s="169">
        <v>1689</v>
      </c>
      <c r="O53" s="169">
        <v>2871</v>
      </c>
      <c r="P53" s="169">
        <v>2023</v>
      </c>
      <c r="Q53" s="159">
        <v>5265</v>
      </c>
      <c r="S53" s="170">
        <v>2001.1926839615567</v>
      </c>
      <c r="T53" s="169">
        <v>4285.5122757440831</v>
      </c>
      <c r="U53" s="169">
        <v>3541.0896875619414</v>
      </c>
      <c r="V53" s="169">
        <v>3790.5992154951546</v>
      </c>
      <c r="W53" s="169">
        <v>2173.0796013371428</v>
      </c>
      <c r="X53" s="169">
        <v>348.02900657058274</v>
      </c>
      <c r="Y53" s="169">
        <v>406.8155320005846</v>
      </c>
      <c r="Z53" s="169">
        <v>568.16564537524152</v>
      </c>
      <c r="AA53" s="169">
        <v>1168.4412103231468</v>
      </c>
      <c r="AB53" s="169">
        <v>1266.5130876324899</v>
      </c>
      <c r="AC53" s="169">
        <v>1830.2843494747613</v>
      </c>
      <c r="AD53" s="169">
        <v>3421.9155425629701</v>
      </c>
      <c r="AE53" s="169">
        <v>1786.8601853909995</v>
      </c>
      <c r="AF53" s="169">
        <v>3004.2976589999994</v>
      </c>
      <c r="AG53" s="169">
        <v>2089.759</v>
      </c>
      <c r="AH53" s="159">
        <v>5265</v>
      </c>
    </row>
    <row r="54" spans="1:34" ht="15.75" x14ac:dyDescent="0.25">
      <c r="A54" s="378" t="s">
        <v>15</v>
      </c>
      <c r="B54" s="167" t="s">
        <v>3</v>
      </c>
      <c r="C54" s="167" t="s">
        <v>3</v>
      </c>
      <c r="D54" s="167" t="s">
        <v>3</v>
      </c>
      <c r="E54" s="167" t="s">
        <v>3</v>
      </c>
      <c r="F54" s="167" t="s">
        <v>3</v>
      </c>
      <c r="G54" s="167" t="s">
        <v>3</v>
      </c>
      <c r="H54" s="167" t="s">
        <v>3</v>
      </c>
      <c r="I54" s="167" t="s">
        <v>3</v>
      </c>
      <c r="J54" s="167" t="s">
        <v>3</v>
      </c>
      <c r="K54" s="167" t="s">
        <v>3</v>
      </c>
      <c r="L54" s="167" t="s">
        <v>3</v>
      </c>
      <c r="M54" s="167" t="s">
        <v>3</v>
      </c>
      <c r="N54" s="167" t="s">
        <v>3</v>
      </c>
      <c r="O54" s="167" t="s">
        <v>3</v>
      </c>
      <c r="P54" s="167" t="s">
        <v>3</v>
      </c>
      <c r="Q54" s="352"/>
      <c r="S54" s="449" t="s">
        <v>3</v>
      </c>
      <c r="T54" s="167" t="s">
        <v>3</v>
      </c>
      <c r="U54" s="167" t="s">
        <v>3</v>
      </c>
      <c r="V54" s="167" t="s">
        <v>3</v>
      </c>
      <c r="W54" s="167" t="s">
        <v>3</v>
      </c>
      <c r="X54" s="167" t="s">
        <v>3</v>
      </c>
      <c r="Y54" s="167" t="s">
        <v>3</v>
      </c>
      <c r="Z54" s="167" t="s">
        <v>3</v>
      </c>
      <c r="AA54" s="167" t="s">
        <v>3</v>
      </c>
      <c r="AB54" s="167" t="s">
        <v>3</v>
      </c>
      <c r="AC54" s="167" t="s">
        <v>3</v>
      </c>
      <c r="AD54" s="167" t="s">
        <v>3</v>
      </c>
      <c r="AE54" s="167" t="s">
        <v>3</v>
      </c>
      <c r="AF54" s="167" t="s">
        <v>3</v>
      </c>
      <c r="AG54" s="167" t="s">
        <v>3</v>
      </c>
      <c r="AH54" s="352">
        <v>0</v>
      </c>
    </row>
    <row r="55" spans="1:34" ht="15.75" x14ac:dyDescent="0.25">
      <c r="A55" s="377" t="s">
        <v>14</v>
      </c>
      <c r="B55" s="194" t="s">
        <v>3</v>
      </c>
      <c r="C55" s="194" t="s">
        <v>3</v>
      </c>
      <c r="D55" s="194" t="s">
        <v>3</v>
      </c>
      <c r="E55" s="194" t="s">
        <v>3</v>
      </c>
      <c r="F55" s="194" t="s">
        <v>3</v>
      </c>
      <c r="G55" s="194" t="s">
        <v>3</v>
      </c>
      <c r="H55" s="194" t="s">
        <v>3</v>
      </c>
      <c r="I55" s="194" t="s">
        <v>3</v>
      </c>
      <c r="J55" s="194" t="s">
        <v>3</v>
      </c>
      <c r="K55" s="194" t="s">
        <v>3</v>
      </c>
      <c r="L55" s="194" t="s">
        <v>3</v>
      </c>
      <c r="M55" s="194" t="s">
        <v>3</v>
      </c>
      <c r="N55" s="194" t="s">
        <v>3</v>
      </c>
      <c r="O55" s="194" t="s">
        <v>3</v>
      </c>
      <c r="P55" s="194" t="s">
        <v>3</v>
      </c>
      <c r="Q55" s="376"/>
      <c r="S55" s="443" t="s">
        <v>3</v>
      </c>
      <c r="T55" s="194" t="s">
        <v>3</v>
      </c>
      <c r="U55" s="194" t="s">
        <v>3</v>
      </c>
      <c r="V55" s="194" t="s">
        <v>3</v>
      </c>
      <c r="W55" s="194" t="s">
        <v>3</v>
      </c>
      <c r="X55" s="194" t="s">
        <v>3</v>
      </c>
      <c r="Y55" s="194" t="s">
        <v>3</v>
      </c>
      <c r="Z55" s="194" t="s">
        <v>3</v>
      </c>
      <c r="AA55" s="194" t="s">
        <v>3</v>
      </c>
      <c r="AB55" s="194" t="s">
        <v>3</v>
      </c>
      <c r="AC55" s="194" t="s">
        <v>3</v>
      </c>
      <c r="AD55" s="194" t="s">
        <v>3</v>
      </c>
      <c r="AE55" s="194" t="s">
        <v>3</v>
      </c>
      <c r="AF55" s="194" t="s">
        <v>3</v>
      </c>
      <c r="AG55" s="194" t="s">
        <v>3</v>
      </c>
      <c r="AH55" s="376">
        <v>0</v>
      </c>
    </row>
    <row r="56" spans="1:34" ht="15.75" x14ac:dyDescent="0.25">
      <c r="A56" s="371" t="s">
        <v>13</v>
      </c>
      <c r="B56" s="239">
        <v>41631</v>
      </c>
      <c r="C56" s="162">
        <v>46880</v>
      </c>
      <c r="D56" s="162">
        <v>42750</v>
      </c>
      <c r="E56" s="162">
        <v>47585</v>
      </c>
      <c r="F56" s="162">
        <v>39278</v>
      </c>
      <c r="G56" s="162">
        <v>40369</v>
      </c>
      <c r="H56" s="162">
        <v>49700</v>
      </c>
      <c r="I56" s="162">
        <v>46057</v>
      </c>
      <c r="J56" s="162">
        <v>48891</v>
      </c>
      <c r="K56" s="162">
        <v>49509</v>
      </c>
      <c r="L56" s="162">
        <v>46687</v>
      </c>
      <c r="M56" s="162">
        <v>52995</v>
      </c>
      <c r="N56" s="162">
        <v>37057</v>
      </c>
      <c r="O56" s="162">
        <v>32274</v>
      </c>
      <c r="P56" s="162">
        <v>38978</v>
      </c>
      <c r="Q56" s="375">
        <v>35589</v>
      </c>
      <c r="S56" s="163">
        <v>52628.965651297265</v>
      </c>
      <c r="T56" s="162">
        <v>57205.243589659061</v>
      </c>
      <c r="U56" s="162">
        <v>50646.230894370354</v>
      </c>
      <c r="V56" s="162">
        <v>55160.753415699372</v>
      </c>
      <c r="W56" s="162">
        <v>44946.93026925766</v>
      </c>
      <c r="X56" s="162">
        <v>45467.90603963707</v>
      </c>
      <c r="Y56" s="162">
        <v>55698.986061788026</v>
      </c>
      <c r="Z56" s="162">
        <v>51410.619114042238</v>
      </c>
      <c r="AA56" s="162">
        <v>54302.527769875451</v>
      </c>
      <c r="AB56" s="162">
        <v>54715.354673295769</v>
      </c>
      <c r="AC56" s="162">
        <v>50984.776505923735</v>
      </c>
      <c r="AD56" s="162">
        <v>56794.36710871425</v>
      </c>
      <c r="AE56" s="162">
        <v>39204.072166982987</v>
      </c>
      <c r="AF56" s="162">
        <v>33772.449545999996</v>
      </c>
      <c r="AG56" s="162">
        <v>40264.273999999998</v>
      </c>
      <c r="AH56" s="375">
        <v>35589</v>
      </c>
    </row>
    <row r="57" spans="1:34" ht="15.75" x14ac:dyDescent="0.25">
      <c r="A57" s="370" t="s">
        <v>12</v>
      </c>
      <c r="B57" s="143">
        <v>3968</v>
      </c>
      <c r="C57" s="143">
        <v>4107</v>
      </c>
      <c r="D57" s="143">
        <v>5763</v>
      </c>
      <c r="E57" s="143">
        <v>4222</v>
      </c>
      <c r="F57" s="143">
        <v>7500</v>
      </c>
      <c r="G57" s="143">
        <v>3668</v>
      </c>
      <c r="H57" s="143">
        <v>3415</v>
      </c>
      <c r="I57" s="143">
        <v>3148</v>
      </c>
      <c r="J57" s="143">
        <v>3325</v>
      </c>
      <c r="K57" s="143">
        <v>4785</v>
      </c>
      <c r="L57" s="143">
        <v>9053</v>
      </c>
      <c r="M57" s="143">
        <v>15196</v>
      </c>
      <c r="N57" s="143">
        <v>13845</v>
      </c>
      <c r="O57" s="143">
        <v>8079</v>
      </c>
      <c r="P57" s="143">
        <v>6475</v>
      </c>
      <c r="Q57" s="159">
        <v>6622</v>
      </c>
      <c r="S57" s="144">
        <v>5016.2555716736933</v>
      </c>
      <c r="T57" s="143">
        <v>5011.5600559456007</v>
      </c>
      <c r="U57" s="143">
        <v>6827.4673367077512</v>
      </c>
      <c r="V57" s="143">
        <v>4894.1620452050593</v>
      </c>
      <c r="W57" s="143">
        <v>8582.4628804784479</v>
      </c>
      <c r="X57" s="143">
        <v>4131.2957802618039</v>
      </c>
      <c r="Y57" s="143">
        <v>3827.2039718512297</v>
      </c>
      <c r="Z57" s="143">
        <v>3513.9203372126922</v>
      </c>
      <c r="AA57" s="143">
        <v>3693.0294908027217</v>
      </c>
      <c r="AB57" s="143">
        <v>5288.1894627586953</v>
      </c>
      <c r="AC57" s="143">
        <v>9886.3748304266192</v>
      </c>
      <c r="AD57" s="143">
        <v>16285.445845533008</v>
      </c>
      <c r="AE57" s="143">
        <v>14647.175409554997</v>
      </c>
      <c r="AF57" s="143">
        <v>8454.099890999998</v>
      </c>
      <c r="AG57" s="143">
        <v>6688.6749999999993</v>
      </c>
      <c r="AH57" s="159">
        <v>6622</v>
      </c>
    </row>
    <row r="58" spans="1:34" ht="15.75" x14ac:dyDescent="0.25">
      <c r="A58" s="370" t="s">
        <v>11</v>
      </c>
      <c r="B58" s="157">
        <v>13618</v>
      </c>
      <c r="C58" s="157">
        <v>12111</v>
      </c>
      <c r="D58" s="157">
        <v>14447</v>
      </c>
      <c r="E58" s="157">
        <v>16800</v>
      </c>
      <c r="F58" s="157">
        <v>14654</v>
      </c>
      <c r="G58" s="157">
        <v>14892</v>
      </c>
      <c r="H58" s="157">
        <v>24320</v>
      </c>
      <c r="I58" s="157">
        <v>17046</v>
      </c>
      <c r="J58" s="157">
        <v>18040</v>
      </c>
      <c r="K58" s="157">
        <v>16658</v>
      </c>
      <c r="L58" s="157">
        <v>16137</v>
      </c>
      <c r="M58" s="157">
        <v>15301</v>
      </c>
      <c r="N58" s="157">
        <v>15596</v>
      </c>
      <c r="O58" s="157">
        <v>14694</v>
      </c>
      <c r="P58" s="157">
        <v>17005</v>
      </c>
      <c r="Q58" s="159">
        <v>1584</v>
      </c>
      <c r="S58" s="158">
        <v>17215.566626777309</v>
      </c>
      <c r="T58" s="157">
        <v>14778.42801011862</v>
      </c>
      <c r="U58" s="157">
        <v>17115.46427440862</v>
      </c>
      <c r="V58" s="157">
        <v>19474.638171351253</v>
      </c>
      <c r="W58" s="157">
        <v>16768.988140070822</v>
      </c>
      <c r="X58" s="157">
        <v>16772.970763265752</v>
      </c>
      <c r="Y58" s="157">
        <v>27255.519940094262</v>
      </c>
      <c r="Z58" s="157">
        <v>19027.409805631371</v>
      </c>
      <c r="AA58" s="157">
        <v>20036.767523031907</v>
      </c>
      <c r="AB58" s="157">
        <v>18409.75132092672</v>
      </c>
      <c r="AC58" s="157">
        <v>17622.49316675073</v>
      </c>
      <c r="AD58" s="157">
        <v>16397.973603744442</v>
      </c>
      <c r="AE58" s="157">
        <v>16499.627857523996</v>
      </c>
      <c r="AF58" s="157">
        <v>15376.227725999997</v>
      </c>
      <c r="AG58" s="157">
        <v>17566.164999999997</v>
      </c>
      <c r="AH58" s="159">
        <v>1584</v>
      </c>
    </row>
    <row r="59" spans="1:34" ht="15.75" x14ac:dyDescent="0.25">
      <c r="A59" s="370" t="s">
        <v>10</v>
      </c>
      <c r="B59" s="143">
        <v>477</v>
      </c>
      <c r="C59" s="143">
        <v>607</v>
      </c>
      <c r="D59" s="143">
        <v>1392</v>
      </c>
      <c r="E59" s="143">
        <v>822</v>
      </c>
      <c r="F59" s="143">
        <v>142</v>
      </c>
      <c r="G59" s="143">
        <v>693</v>
      </c>
      <c r="H59" s="143">
        <v>624</v>
      </c>
      <c r="I59" s="143">
        <v>466</v>
      </c>
      <c r="J59" s="143">
        <v>201</v>
      </c>
      <c r="K59" s="143">
        <v>3612</v>
      </c>
      <c r="L59" s="143">
        <v>861</v>
      </c>
      <c r="M59" s="143">
        <v>585</v>
      </c>
      <c r="N59" s="143">
        <v>610</v>
      </c>
      <c r="O59" s="143">
        <v>563</v>
      </c>
      <c r="P59" s="143">
        <v>516</v>
      </c>
      <c r="Q59" s="159">
        <v>1493</v>
      </c>
      <c r="S59" s="144">
        <v>603.01257754242738</v>
      </c>
      <c r="T59" s="143">
        <v>740.69076064255648</v>
      </c>
      <c r="U59" s="143">
        <v>1649.1123603500241</v>
      </c>
      <c r="V59" s="143">
        <v>952.86622481254346</v>
      </c>
      <c r="W59" s="143">
        <v>162.49463053705861</v>
      </c>
      <c r="X59" s="143">
        <v>780.53107298839427</v>
      </c>
      <c r="Y59" s="143">
        <v>699.3192616208396</v>
      </c>
      <c r="Z59" s="143">
        <v>520.16736885041757</v>
      </c>
      <c r="AA59" s="143">
        <v>223.2477977898788</v>
      </c>
      <c r="AB59" s="143">
        <v>3991.8370615432409</v>
      </c>
      <c r="AC59" s="143">
        <v>940.25944206310828</v>
      </c>
      <c r="AD59" s="143">
        <v>626.94036717799486</v>
      </c>
      <c r="AE59" s="143">
        <v>645.34322858999985</v>
      </c>
      <c r="AF59" s="143">
        <v>589.13952699999993</v>
      </c>
      <c r="AG59" s="143">
        <v>533.02799999999991</v>
      </c>
      <c r="AH59" s="159">
        <v>1493</v>
      </c>
    </row>
    <row r="60" spans="1:34" ht="15.75" x14ac:dyDescent="0.25">
      <c r="A60" s="370" t="s">
        <v>9</v>
      </c>
      <c r="B60" s="236" t="s">
        <v>3</v>
      </c>
      <c r="C60" s="159" t="s">
        <v>3</v>
      </c>
      <c r="D60" s="159" t="s">
        <v>3</v>
      </c>
      <c r="E60" s="159" t="s">
        <v>3</v>
      </c>
      <c r="F60" s="159" t="s">
        <v>3</v>
      </c>
      <c r="G60" s="159" t="s">
        <v>3</v>
      </c>
      <c r="H60" s="159" t="s">
        <v>3</v>
      </c>
      <c r="I60" s="159" t="s">
        <v>3</v>
      </c>
      <c r="J60" s="159" t="s">
        <v>3</v>
      </c>
      <c r="K60" s="159" t="s">
        <v>3</v>
      </c>
      <c r="L60" s="159" t="s">
        <v>3</v>
      </c>
      <c r="M60" s="159" t="s">
        <v>3</v>
      </c>
      <c r="N60" s="159" t="s">
        <v>3</v>
      </c>
      <c r="O60" s="159" t="s">
        <v>3</v>
      </c>
      <c r="P60" s="159" t="s">
        <v>3</v>
      </c>
      <c r="Q60" s="159">
        <v>29</v>
      </c>
      <c r="S60" s="160" t="s">
        <v>3</v>
      </c>
      <c r="T60" s="236" t="s">
        <v>3</v>
      </c>
      <c r="U60" s="236" t="s">
        <v>3</v>
      </c>
      <c r="V60" s="236" t="s">
        <v>3</v>
      </c>
      <c r="W60" s="236" t="s">
        <v>3</v>
      </c>
      <c r="X60" s="236" t="s">
        <v>3</v>
      </c>
      <c r="Y60" s="236" t="s">
        <v>3</v>
      </c>
      <c r="Z60" s="236" t="s">
        <v>3</v>
      </c>
      <c r="AA60" s="236" t="s">
        <v>3</v>
      </c>
      <c r="AB60" s="236" t="s">
        <v>3</v>
      </c>
      <c r="AC60" s="236" t="s">
        <v>3</v>
      </c>
      <c r="AD60" s="236" t="s">
        <v>3</v>
      </c>
      <c r="AE60" s="236" t="s">
        <v>3</v>
      </c>
      <c r="AF60" s="236" t="s">
        <v>3</v>
      </c>
      <c r="AG60" s="236" t="s">
        <v>3</v>
      </c>
      <c r="AH60" s="159">
        <v>29</v>
      </c>
    </row>
    <row r="61" spans="1:34" ht="15.75" x14ac:dyDescent="0.25">
      <c r="A61" s="370" t="s">
        <v>8</v>
      </c>
      <c r="B61" s="236" t="s">
        <v>3</v>
      </c>
      <c r="C61" s="159" t="s">
        <v>3</v>
      </c>
      <c r="D61" s="159" t="s">
        <v>3</v>
      </c>
      <c r="E61" s="159" t="s">
        <v>3</v>
      </c>
      <c r="F61" s="159" t="s">
        <v>3</v>
      </c>
      <c r="G61" s="159" t="s">
        <v>3</v>
      </c>
      <c r="H61" s="159" t="s">
        <v>3</v>
      </c>
      <c r="I61" s="159" t="s">
        <v>3</v>
      </c>
      <c r="J61" s="374" t="s">
        <v>72</v>
      </c>
      <c r="K61" s="159" t="s">
        <v>3</v>
      </c>
      <c r="L61" s="159" t="s">
        <v>3</v>
      </c>
      <c r="M61" s="159" t="s">
        <v>3</v>
      </c>
      <c r="N61" s="159" t="s">
        <v>3</v>
      </c>
      <c r="O61" s="159" t="s">
        <v>3</v>
      </c>
      <c r="P61" s="159" t="s">
        <v>3</v>
      </c>
      <c r="Q61" s="159"/>
      <c r="S61" s="160" t="s">
        <v>3</v>
      </c>
      <c r="T61" s="236" t="s">
        <v>3</v>
      </c>
      <c r="U61" s="236" t="s">
        <v>3</v>
      </c>
      <c r="V61" s="236" t="s">
        <v>3</v>
      </c>
      <c r="W61" s="236" t="s">
        <v>3</v>
      </c>
      <c r="X61" s="236" t="s">
        <v>3</v>
      </c>
      <c r="Y61" s="236" t="s">
        <v>3</v>
      </c>
      <c r="Z61" s="236" t="s">
        <v>3</v>
      </c>
      <c r="AA61" s="236" t="s">
        <v>3</v>
      </c>
      <c r="AB61" s="236" t="s">
        <v>3</v>
      </c>
      <c r="AC61" s="236" t="s">
        <v>3</v>
      </c>
      <c r="AD61" s="236" t="s">
        <v>3</v>
      </c>
      <c r="AE61" s="236" t="s">
        <v>3</v>
      </c>
      <c r="AF61" s="236" t="s">
        <v>3</v>
      </c>
      <c r="AG61" s="236" t="s">
        <v>3</v>
      </c>
      <c r="AH61" s="159">
        <v>0</v>
      </c>
    </row>
    <row r="62" spans="1:34" ht="15.75" x14ac:dyDescent="0.25">
      <c r="A62" s="370" t="s">
        <v>7</v>
      </c>
      <c r="B62" s="157">
        <v>23568</v>
      </c>
      <c r="C62" s="157">
        <v>30055</v>
      </c>
      <c r="D62" s="157">
        <v>21148</v>
      </c>
      <c r="E62" s="157">
        <v>25741</v>
      </c>
      <c r="F62" s="157">
        <v>16982</v>
      </c>
      <c r="G62" s="157">
        <v>21116</v>
      </c>
      <c r="H62" s="157">
        <v>21341</v>
      </c>
      <c r="I62" s="157">
        <v>25397</v>
      </c>
      <c r="J62" s="157">
        <v>27325</v>
      </c>
      <c r="K62" s="157">
        <v>24454</v>
      </c>
      <c r="L62" s="157">
        <v>20636</v>
      </c>
      <c r="M62" s="157">
        <v>21913</v>
      </c>
      <c r="N62" s="157">
        <v>7006</v>
      </c>
      <c r="O62" s="157">
        <v>8938</v>
      </c>
      <c r="P62" s="157">
        <v>14982</v>
      </c>
      <c r="Q62" s="159">
        <v>25861</v>
      </c>
      <c r="S62" s="158">
        <v>29794.130875303832</v>
      </c>
      <c r="T62" s="157">
        <v>36674.564762952286</v>
      </c>
      <c r="U62" s="157">
        <v>25054.186922903958</v>
      </c>
      <c r="V62" s="157">
        <v>29839.086974330512</v>
      </c>
      <c r="W62" s="157">
        <v>19432.984618171333</v>
      </c>
      <c r="X62" s="157">
        <v>23783.108423121117</v>
      </c>
      <c r="Y62" s="157">
        <v>23916.942888221696</v>
      </c>
      <c r="Z62" s="157">
        <v>28349.121602347761</v>
      </c>
      <c r="AA62" s="157">
        <v>30349.482958250937</v>
      </c>
      <c r="AB62" s="157">
        <v>27025.576828067115</v>
      </c>
      <c r="AC62" s="157">
        <v>22535.649066683276</v>
      </c>
      <c r="AD62" s="157">
        <v>23484.007292258804</v>
      </c>
      <c r="AE62" s="157">
        <v>7411.9256713139985</v>
      </c>
      <c r="AF62" s="157">
        <v>9352.9824019999978</v>
      </c>
      <c r="AG62" s="157">
        <v>15476.405999999999</v>
      </c>
      <c r="AH62" s="159">
        <v>25861</v>
      </c>
    </row>
    <row r="63" spans="1:34" ht="15.75" x14ac:dyDescent="0.25">
      <c r="A63" s="372" t="s">
        <v>6</v>
      </c>
      <c r="B63" s="86" t="s">
        <v>3</v>
      </c>
      <c r="C63" s="86" t="s">
        <v>3</v>
      </c>
      <c r="D63" s="86" t="s">
        <v>3</v>
      </c>
      <c r="E63" s="86" t="s">
        <v>3</v>
      </c>
      <c r="F63" s="86" t="s">
        <v>3</v>
      </c>
      <c r="G63" s="86" t="s">
        <v>3</v>
      </c>
      <c r="H63" s="86" t="s">
        <v>3</v>
      </c>
      <c r="I63" s="86" t="s">
        <v>3</v>
      </c>
      <c r="J63" s="86" t="s">
        <v>3</v>
      </c>
      <c r="K63" s="86" t="s">
        <v>3</v>
      </c>
      <c r="L63" s="86" t="s">
        <v>3</v>
      </c>
      <c r="M63" s="86" t="s">
        <v>3</v>
      </c>
      <c r="N63" s="86" t="s">
        <v>3</v>
      </c>
      <c r="O63" s="86" t="s">
        <v>3</v>
      </c>
      <c r="P63" s="86" t="s">
        <v>3</v>
      </c>
      <c r="Q63" s="353"/>
      <c r="S63" s="431" t="s">
        <v>3</v>
      </c>
      <c r="T63" s="86" t="s">
        <v>3</v>
      </c>
      <c r="U63" s="86" t="s">
        <v>3</v>
      </c>
      <c r="V63" s="86" t="s">
        <v>3</v>
      </c>
      <c r="W63" s="86" t="s">
        <v>3</v>
      </c>
      <c r="X63" s="86" t="s">
        <v>3</v>
      </c>
      <c r="Y63" s="86" t="s">
        <v>3</v>
      </c>
      <c r="Z63" s="86" t="s">
        <v>3</v>
      </c>
      <c r="AA63" s="86" t="s">
        <v>3</v>
      </c>
      <c r="AB63" s="86" t="s">
        <v>3</v>
      </c>
      <c r="AC63" s="86" t="s">
        <v>3</v>
      </c>
      <c r="AD63" s="86" t="s">
        <v>3</v>
      </c>
      <c r="AE63" s="86" t="s">
        <v>3</v>
      </c>
      <c r="AF63" s="86" t="s">
        <v>3</v>
      </c>
      <c r="AG63" s="86" t="s">
        <v>3</v>
      </c>
      <c r="AH63" s="353">
        <v>0</v>
      </c>
    </row>
    <row r="64" spans="1:34" ht="15.75" x14ac:dyDescent="0.25">
      <c r="A64" s="373" t="s">
        <v>5</v>
      </c>
      <c r="B64" s="153" t="s">
        <v>3</v>
      </c>
      <c r="C64" s="153" t="s">
        <v>3</v>
      </c>
      <c r="D64" s="153" t="s">
        <v>3</v>
      </c>
      <c r="E64" s="153" t="s">
        <v>3</v>
      </c>
      <c r="F64" s="153" t="s">
        <v>3</v>
      </c>
      <c r="G64" s="153" t="s">
        <v>3</v>
      </c>
      <c r="H64" s="153" t="s">
        <v>3</v>
      </c>
      <c r="I64" s="153" t="s">
        <v>3</v>
      </c>
      <c r="J64" s="153" t="s">
        <v>3</v>
      </c>
      <c r="K64" s="153" t="s">
        <v>3</v>
      </c>
      <c r="L64" s="153" t="s">
        <v>3</v>
      </c>
      <c r="M64" s="153" t="s">
        <v>3</v>
      </c>
      <c r="N64" s="153" t="s">
        <v>3</v>
      </c>
      <c r="O64" s="153" t="s">
        <v>3</v>
      </c>
      <c r="P64" s="153" t="s">
        <v>3</v>
      </c>
      <c r="Q64" s="343">
        <v>25861</v>
      </c>
      <c r="S64" s="436" t="s">
        <v>3</v>
      </c>
      <c r="T64" s="153" t="s">
        <v>3</v>
      </c>
      <c r="U64" s="153" t="s">
        <v>3</v>
      </c>
      <c r="V64" s="153" t="s">
        <v>3</v>
      </c>
      <c r="W64" s="153" t="s">
        <v>3</v>
      </c>
      <c r="X64" s="153" t="s">
        <v>3</v>
      </c>
      <c r="Y64" s="153" t="s">
        <v>3</v>
      </c>
      <c r="Z64" s="153" t="s">
        <v>3</v>
      </c>
      <c r="AA64" s="153" t="s">
        <v>3</v>
      </c>
      <c r="AB64" s="153" t="s">
        <v>3</v>
      </c>
      <c r="AC64" s="153" t="s">
        <v>3</v>
      </c>
      <c r="AD64" s="153" t="s">
        <v>3</v>
      </c>
      <c r="AE64" s="153" t="s">
        <v>3</v>
      </c>
      <c r="AF64" s="153" t="s">
        <v>3</v>
      </c>
      <c r="AG64" s="153" t="s">
        <v>3</v>
      </c>
      <c r="AH64" s="343">
        <v>25861</v>
      </c>
    </row>
    <row r="65" spans="1:34" ht="15.75" x14ac:dyDescent="0.25">
      <c r="A65" s="372" t="s">
        <v>4</v>
      </c>
      <c r="B65" s="194">
        <v>23568</v>
      </c>
      <c r="C65" s="194">
        <v>30055</v>
      </c>
      <c r="D65" s="194">
        <v>21148</v>
      </c>
      <c r="E65" s="194">
        <v>25741</v>
      </c>
      <c r="F65" s="194">
        <v>16982</v>
      </c>
      <c r="G65" s="194">
        <v>21116</v>
      </c>
      <c r="H65" s="194">
        <v>21341</v>
      </c>
      <c r="I65" s="194">
        <v>25397</v>
      </c>
      <c r="J65" s="194">
        <v>27325</v>
      </c>
      <c r="K65" s="194">
        <v>24454</v>
      </c>
      <c r="L65" s="194">
        <v>20636</v>
      </c>
      <c r="M65" s="194">
        <v>21913</v>
      </c>
      <c r="N65" s="194">
        <v>7006</v>
      </c>
      <c r="O65" s="194">
        <v>8938</v>
      </c>
      <c r="P65" s="194">
        <v>14982</v>
      </c>
      <c r="Q65" s="353"/>
      <c r="S65" s="443">
        <v>29794.130875303832</v>
      </c>
      <c r="T65" s="194">
        <v>36674.564762952286</v>
      </c>
      <c r="U65" s="194">
        <v>25054.186922903958</v>
      </c>
      <c r="V65" s="194">
        <v>29839.086974330512</v>
      </c>
      <c r="W65" s="194">
        <v>19432.984618171333</v>
      </c>
      <c r="X65" s="194">
        <v>23783.108423121117</v>
      </c>
      <c r="Y65" s="194">
        <v>23916.942888221696</v>
      </c>
      <c r="Z65" s="194">
        <v>28349.121602347761</v>
      </c>
      <c r="AA65" s="194">
        <v>30349.482958250937</v>
      </c>
      <c r="AB65" s="194">
        <v>27025.576828067115</v>
      </c>
      <c r="AC65" s="194">
        <v>22535.649066683276</v>
      </c>
      <c r="AD65" s="194">
        <v>23484.007292258804</v>
      </c>
      <c r="AE65" s="194">
        <v>7411.9256713139985</v>
      </c>
      <c r="AF65" s="194">
        <v>9352.9824019999978</v>
      </c>
      <c r="AG65" s="194">
        <v>15476.405999999999</v>
      </c>
      <c r="AH65" s="353">
        <v>0</v>
      </c>
    </row>
    <row r="66" spans="1:34" ht="15.75" x14ac:dyDescent="0.25">
      <c r="A66" s="371" t="s">
        <v>2</v>
      </c>
      <c r="B66" s="147">
        <v>4239</v>
      </c>
      <c r="C66" s="147">
        <v>5186</v>
      </c>
      <c r="D66" s="147">
        <v>2268</v>
      </c>
      <c r="E66" s="147">
        <v>1341</v>
      </c>
      <c r="F66" s="147">
        <v>4610</v>
      </c>
      <c r="G66" s="147">
        <v>3902</v>
      </c>
      <c r="H66" s="147">
        <v>1166</v>
      </c>
      <c r="I66" s="147">
        <v>2722</v>
      </c>
      <c r="J66" s="147">
        <v>-658</v>
      </c>
      <c r="K66" s="147">
        <v>3708</v>
      </c>
      <c r="L66" s="147">
        <v>3736</v>
      </c>
      <c r="M66" s="147">
        <v>3575</v>
      </c>
      <c r="N66" s="147">
        <v>2218</v>
      </c>
      <c r="O66" s="147">
        <v>782</v>
      </c>
      <c r="P66" s="147">
        <v>-2191</v>
      </c>
      <c r="Q66" s="245">
        <v>-12171</v>
      </c>
      <c r="S66" s="148">
        <v>5358.8476230657225</v>
      </c>
      <c r="T66" s="147">
        <v>6328.208047269025</v>
      </c>
      <c r="U66" s="147">
        <v>2686.9158285013327</v>
      </c>
      <c r="V66" s="147">
        <v>1554.4934397489303</v>
      </c>
      <c r="W66" s="147">
        <v>5275.3538505340857</v>
      </c>
      <c r="X66" s="147">
        <v>4394.8517269851582</v>
      </c>
      <c r="Y66" s="147">
        <v>1306.7407997594535</v>
      </c>
      <c r="Z66" s="147">
        <v>3038.4025279202506</v>
      </c>
      <c r="AA66" s="147">
        <v>-730.83109923253858</v>
      </c>
      <c r="AB66" s="147">
        <v>4097.9323987271146</v>
      </c>
      <c r="AC66" s="147">
        <v>4079.9178577790622</v>
      </c>
      <c r="AD66" s="147">
        <v>3831.3022438655239</v>
      </c>
      <c r="AE66" s="147">
        <v>2346.5102967419994</v>
      </c>
      <c r="AF66" s="147">
        <v>818.30747799999983</v>
      </c>
      <c r="AG66" s="147">
        <v>-2263.3029999999999</v>
      </c>
      <c r="AH66" s="245">
        <v>-12171</v>
      </c>
    </row>
    <row r="67" spans="1:34" ht="15.75" x14ac:dyDescent="0.25">
      <c r="A67" s="370" t="s">
        <v>1</v>
      </c>
      <c r="B67" s="143">
        <v>4239</v>
      </c>
      <c r="C67" s="143">
        <v>5186</v>
      </c>
      <c r="D67" s="143">
        <v>2268</v>
      </c>
      <c r="E67" s="143">
        <v>1341</v>
      </c>
      <c r="F67" s="143">
        <v>4610</v>
      </c>
      <c r="G67" s="143">
        <v>3902</v>
      </c>
      <c r="H67" s="143">
        <v>1166</v>
      </c>
      <c r="I67" s="143">
        <v>2722</v>
      </c>
      <c r="J67" s="143">
        <v>-658</v>
      </c>
      <c r="K67" s="143">
        <v>3708</v>
      </c>
      <c r="L67" s="143">
        <v>3736</v>
      </c>
      <c r="M67" s="143">
        <v>3575</v>
      </c>
      <c r="N67" s="143">
        <v>2218</v>
      </c>
      <c r="O67" s="143">
        <v>782</v>
      </c>
      <c r="P67" s="143">
        <v>-2191</v>
      </c>
      <c r="Q67" s="159">
        <v>-12171</v>
      </c>
      <c r="S67" s="144">
        <v>5358.8476230657225</v>
      </c>
      <c r="T67" s="143">
        <v>6328.208047269025</v>
      </c>
      <c r="U67" s="143">
        <v>2686.9158285013327</v>
      </c>
      <c r="V67" s="143">
        <v>1554.4934397489303</v>
      </c>
      <c r="W67" s="143">
        <v>5275.3538505340857</v>
      </c>
      <c r="X67" s="143">
        <v>4394.8517269851582</v>
      </c>
      <c r="Y67" s="143">
        <v>1306.7407997594535</v>
      </c>
      <c r="Z67" s="143">
        <v>3038.4025279202506</v>
      </c>
      <c r="AA67" s="143">
        <v>-730.83109923253858</v>
      </c>
      <c r="AB67" s="143">
        <v>4097.9323987271146</v>
      </c>
      <c r="AC67" s="143">
        <v>4079.9178577790622</v>
      </c>
      <c r="AD67" s="143">
        <v>3831.3022438655239</v>
      </c>
      <c r="AE67" s="143">
        <v>2346.5102967419994</v>
      </c>
      <c r="AF67" s="143">
        <v>818.30747799999983</v>
      </c>
      <c r="AG67" s="143">
        <v>-2263.3029999999999</v>
      </c>
      <c r="AH67" s="159">
        <v>-12171</v>
      </c>
    </row>
    <row r="68" spans="1:34" ht="18.75" x14ac:dyDescent="0.3">
      <c r="A68" s="369" t="s">
        <v>0</v>
      </c>
      <c r="B68" s="225">
        <v>605154</v>
      </c>
      <c r="C68" s="224">
        <v>650508</v>
      </c>
      <c r="D68" s="224">
        <v>699860</v>
      </c>
      <c r="E68" s="224">
        <v>756609</v>
      </c>
      <c r="F68" s="224">
        <v>759412</v>
      </c>
      <c r="G68" s="224">
        <v>770081</v>
      </c>
      <c r="H68" s="224">
        <v>781452</v>
      </c>
      <c r="I68" s="224">
        <v>774957</v>
      </c>
      <c r="J68" s="224">
        <v>775453</v>
      </c>
      <c r="K68" s="224">
        <v>765797</v>
      </c>
      <c r="L68" s="224">
        <v>791230</v>
      </c>
      <c r="M68" s="224">
        <v>779354</v>
      </c>
      <c r="N68" s="224">
        <v>761808</v>
      </c>
      <c r="O68" s="224">
        <v>778538</v>
      </c>
      <c r="P68" s="224">
        <v>818901</v>
      </c>
      <c r="Q68" s="224">
        <v>787474</v>
      </c>
      <c r="S68" s="452">
        <v>765021.95670882624</v>
      </c>
      <c r="T68" s="224">
        <v>793781.32672828366</v>
      </c>
      <c r="U68" s="224">
        <v>829129.14979494817</v>
      </c>
      <c r="V68" s="224">
        <v>877064.67334451794</v>
      </c>
      <c r="W68" s="224">
        <v>869016.70679865312</v>
      </c>
      <c r="X68" s="224">
        <v>867347.97866951756</v>
      </c>
      <c r="Y68" s="224">
        <v>875776.33915405185</v>
      </c>
      <c r="Z68" s="224">
        <v>865037.21815925557</v>
      </c>
      <c r="AA68" s="224">
        <v>861284.45044554677</v>
      </c>
      <c r="AB68" s="224">
        <v>846328.03051457065</v>
      </c>
      <c r="AC68" s="224">
        <v>864066.75765806402</v>
      </c>
      <c r="AD68" s="224">
        <v>835228.17593442567</v>
      </c>
      <c r="AE68" s="224">
        <v>805946.94145195174</v>
      </c>
      <c r="AF68" s="224">
        <v>814684.74080199981</v>
      </c>
      <c r="AG68" s="224">
        <v>845924.73299999989</v>
      </c>
      <c r="AH68" s="224">
        <v>787474</v>
      </c>
    </row>
  </sheetData>
  <mergeCells count="2">
    <mergeCell ref="B2:Q2"/>
    <mergeCell ref="S2:A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050FC-4CB6-4F6F-A379-9BEBC651F8D1}">
  <dimension ref="A1:AH68"/>
  <sheetViews>
    <sheetView zoomScale="80" zoomScaleNormal="80" workbookViewId="0">
      <selection activeCell="E4" sqref="E4"/>
    </sheetView>
  </sheetViews>
  <sheetFormatPr defaultRowHeight="15" x14ac:dyDescent="0.25"/>
  <cols>
    <col min="1" max="1" width="58.42578125" customWidth="1"/>
    <col min="2" max="17" width="12.7109375" bestFit="1" customWidth="1"/>
    <col min="19" max="19" width="11" bestFit="1" customWidth="1"/>
    <col min="20" max="34" width="12.7109375" bestFit="1" customWidth="1"/>
  </cols>
  <sheetData>
    <row r="1" spans="1:34" ht="28.5" x14ac:dyDescent="0.45">
      <c r="A1" s="222" t="s">
        <v>71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69"/>
    </row>
    <row r="2" spans="1:34" ht="23.25" x14ac:dyDescent="0.35">
      <c r="A2" s="219" t="s">
        <v>67</v>
      </c>
      <c r="B2" s="513" t="s">
        <v>66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5"/>
      <c r="S2" s="513" t="s">
        <v>76</v>
      </c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5"/>
    </row>
    <row r="3" spans="1:34" ht="21" x14ac:dyDescent="0.35">
      <c r="A3" s="268" t="s">
        <v>79</v>
      </c>
      <c r="B3" s="267">
        <v>2007</v>
      </c>
      <c r="C3" s="267">
        <v>2008</v>
      </c>
      <c r="D3" s="267">
        <v>2009</v>
      </c>
      <c r="E3" s="267">
        <v>2010</v>
      </c>
      <c r="F3" s="267">
        <v>2011</v>
      </c>
      <c r="G3" s="267">
        <v>2012</v>
      </c>
      <c r="H3" s="267">
        <v>2013</v>
      </c>
      <c r="I3" s="267">
        <v>2014</v>
      </c>
      <c r="J3" s="267">
        <v>2015</v>
      </c>
      <c r="K3" s="267">
        <v>2016</v>
      </c>
      <c r="L3" s="267">
        <v>2017</v>
      </c>
      <c r="M3" s="267">
        <v>2018</v>
      </c>
      <c r="N3" s="267">
        <v>2019</v>
      </c>
      <c r="O3" s="267">
        <v>2020</v>
      </c>
      <c r="P3" s="266">
        <v>2021</v>
      </c>
      <c r="Q3" s="265">
        <v>2022</v>
      </c>
      <c r="S3" s="454">
        <v>2007</v>
      </c>
      <c r="T3" s="267">
        <v>2008</v>
      </c>
      <c r="U3" s="267">
        <v>2009</v>
      </c>
      <c r="V3" s="267">
        <v>2010</v>
      </c>
      <c r="W3" s="267">
        <v>2011</v>
      </c>
      <c r="X3" s="267">
        <v>2012</v>
      </c>
      <c r="Y3" s="267">
        <v>2013</v>
      </c>
      <c r="Z3" s="267">
        <v>2014</v>
      </c>
      <c r="AA3" s="267">
        <v>2015</v>
      </c>
      <c r="AB3" s="267">
        <v>2016</v>
      </c>
      <c r="AC3" s="267">
        <v>2017</v>
      </c>
      <c r="AD3" s="267">
        <v>2018</v>
      </c>
      <c r="AE3" s="267">
        <v>2019</v>
      </c>
      <c r="AF3" s="267">
        <v>2020</v>
      </c>
      <c r="AG3" s="266">
        <v>2021</v>
      </c>
      <c r="AH3" s="265">
        <v>2022</v>
      </c>
    </row>
    <row r="4" spans="1:34" ht="15.75" x14ac:dyDescent="0.25">
      <c r="A4" s="264" t="s">
        <v>65</v>
      </c>
      <c r="B4" s="245">
        <v>1160160</v>
      </c>
      <c r="C4" s="172">
        <v>1159543</v>
      </c>
      <c r="D4" s="172">
        <v>1375465</v>
      </c>
      <c r="E4" s="172">
        <v>1478919</v>
      </c>
      <c r="F4" s="172">
        <v>1586918</v>
      </c>
      <c r="G4" s="172">
        <v>1657705</v>
      </c>
      <c r="H4" s="172">
        <v>1792855</v>
      </c>
      <c r="I4" s="172">
        <v>1935052</v>
      </c>
      <c r="J4" s="172">
        <v>2048731</v>
      </c>
      <c r="K4" s="172">
        <v>2072153</v>
      </c>
      <c r="L4" s="172">
        <v>2096997</v>
      </c>
      <c r="M4" s="172">
        <v>2154405</v>
      </c>
      <c r="N4" s="172">
        <v>2147319</v>
      </c>
      <c r="O4" s="172">
        <v>2188163</v>
      </c>
      <c r="P4" s="172">
        <v>2289025</v>
      </c>
      <c r="Q4" s="172">
        <v>2192729.1401</v>
      </c>
      <c r="S4" s="173">
        <v>1466647.9496050787</v>
      </c>
      <c r="T4" s="172">
        <v>1414930.4557953079</v>
      </c>
      <c r="U4" s="172">
        <v>1629523.2275350906</v>
      </c>
      <c r="V4" s="172">
        <v>1714369.7862938468</v>
      </c>
      <c r="W4" s="172">
        <v>1815955.3105817463</v>
      </c>
      <c r="X4" s="172">
        <v>1867085.5156540058</v>
      </c>
      <c r="Y4" s="172">
        <v>2009259.6711429975</v>
      </c>
      <c r="Z4" s="172">
        <v>2159980.4880445027</v>
      </c>
      <c r="AA4" s="172">
        <v>2275495.940367444</v>
      </c>
      <c r="AB4" s="172">
        <v>2290060.1169955735</v>
      </c>
      <c r="AC4" s="172">
        <v>2290036.2708803853</v>
      </c>
      <c r="AD4" s="172">
        <v>2308860.6183762527</v>
      </c>
      <c r="AE4" s="172">
        <v>2271734.0594633603</v>
      </c>
      <c r="AF4" s="172">
        <v>2289757.2199269994</v>
      </c>
      <c r="AG4" s="172">
        <v>2364562.8249999997</v>
      </c>
      <c r="AH4" s="172">
        <v>2192729.1401</v>
      </c>
    </row>
    <row r="5" spans="1:34" ht="15.75" x14ac:dyDescent="0.25">
      <c r="A5" s="263" t="s">
        <v>64</v>
      </c>
      <c r="B5" s="189">
        <v>557091</v>
      </c>
      <c r="C5" s="169">
        <v>587039</v>
      </c>
      <c r="D5" s="169">
        <v>639972</v>
      </c>
      <c r="E5" s="169">
        <v>712431</v>
      </c>
      <c r="F5" s="169">
        <v>778835</v>
      </c>
      <c r="G5" s="169">
        <v>847506</v>
      </c>
      <c r="H5" s="169">
        <v>952184</v>
      </c>
      <c r="I5" s="169">
        <v>1083519</v>
      </c>
      <c r="J5" s="169">
        <v>1193060</v>
      </c>
      <c r="K5" s="169">
        <v>1204300</v>
      </c>
      <c r="L5" s="169">
        <v>1197816</v>
      </c>
      <c r="M5" s="169">
        <v>1212026</v>
      </c>
      <c r="N5" s="169">
        <v>1188320</v>
      </c>
      <c r="O5" s="169">
        <v>1201548</v>
      </c>
      <c r="P5" s="169">
        <v>1209559</v>
      </c>
      <c r="Q5" s="169">
        <v>1178788.19</v>
      </c>
      <c r="S5" s="170">
        <v>704261.80259054177</v>
      </c>
      <c r="T5" s="169">
        <v>716333.38292725827</v>
      </c>
      <c r="U5" s="169">
        <v>758179.40767092363</v>
      </c>
      <c r="V5" s="169">
        <v>825853.33018178248</v>
      </c>
      <c r="W5" s="169">
        <v>891242.99700232421</v>
      </c>
      <c r="X5" s="169">
        <v>954552.33411847334</v>
      </c>
      <c r="Y5" s="169">
        <v>1067116.365075605</v>
      </c>
      <c r="Z5" s="169">
        <v>1209466.1530674584</v>
      </c>
      <c r="AA5" s="169">
        <v>1325114.5155780737</v>
      </c>
      <c r="AB5" s="169">
        <v>1330943.9017764465</v>
      </c>
      <c r="AC5" s="169">
        <v>1308081.0730014681</v>
      </c>
      <c r="AD5" s="169">
        <v>1298919.7016568827</v>
      </c>
      <c r="AE5" s="169">
        <v>1257170.9268820796</v>
      </c>
      <c r="AF5" s="169">
        <v>1257334.6720919998</v>
      </c>
      <c r="AG5" s="169">
        <v>1249474.4469999999</v>
      </c>
      <c r="AH5" s="169">
        <v>1178788.19</v>
      </c>
    </row>
    <row r="6" spans="1:34" ht="15.75" x14ac:dyDescent="0.25">
      <c r="A6" s="156" t="s">
        <v>63</v>
      </c>
      <c r="B6" s="210" t="s">
        <v>3</v>
      </c>
      <c r="C6" s="210" t="s">
        <v>3</v>
      </c>
      <c r="D6" s="210" t="s">
        <v>3</v>
      </c>
      <c r="E6" s="210" t="s">
        <v>3</v>
      </c>
      <c r="F6" s="210" t="s">
        <v>3</v>
      </c>
      <c r="G6" s="210" t="s">
        <v>3</v>
      </c>
      <c r="H6" s="210" t="s">
        <v>3</v>
      </c>
      <c r="I6" s="210" t="s">
        <v>3</v>
      </c>
      <c r="J6" s="210" t="s">
        <v>3</v>
      </c>
      <c r="K6" s="210" t="s">
        <v>3</v>
      </c>
      <c r="L6" s="210" t="s">
        <v>3</v>
      </c>
      <c r="M6" s="210" t="s">
        <v>3</v>
      </c>
      <c r="N6" s="184">
        <v>294371</v>
      </c>
      <c r="O6" s="184">
        <v>298302</v>
      </c>
      <c r="P6" s="184">
        <v>300476</v>
      </c>
      <c r="Q6" s="250">
        <v>296540.7</v>
      </c>
      <c r="S6" s="433" t="s">
        <v>3</v>
      </c>
      <c r="T6" s="210" t="s">
        <v>3</v>
      </c>
      <c r="U6" s="210" t="s">
        <v>3</v>
      </c>
      <c r="V6" s="210" t="s">
        <v>3</v>
      </c>
      <c r="W6" s="210" t="s">
        <v>3</v>
      </c>
      <c r="X6" s="210" t="s">
        <v>3</v>
      </c>
      <c r="Y6" s="210" t="s">
        <v>3</v>
      </c>
      <c r="Z6" s="210" t="s">
        <v>3</v>
      </c>
      <c r="AA6" s="210" t="s">
        <v>3</v>
      </c>
      <c r="AB6" s="210" t="s">
        <v>3</v>
      </c>
      <c r="AC6" s="210" t="s">
        <v>3</v>
      </c>
      <c r="AD6" s="210" t="s">
        <v>3</v>
      </c>
      <c r="AE6" s="184">
        <v>311426.77302174893</v>
      </c>
      <c r="AF6" s="184">
        <v>312151.86355799995</v>
      </c>
      <c r="AG6" s="184">
        <v>310391.70799999998</v>
      </c>
      <c r="AH6" s="250">
        <v>296540.7</v>
      </c>
    </row>
    <row r="7" spans="1:34" ht="15.75" x14ac:dyDescent="0.25">
      <c r="A7" s="154" t="s">
        <v>62</v>
      </c>
      <c r="B7" s="202" t="s">
        <v>3</v>
      </c>
      <c r="C7" s="202" t="s">
        <v>3</v>
      </c>
      <c r="D7" s="202" t="s">
        <v>3</v>
      </c>
      <c r="E7" s="202" t="s">
        <v>3</v>
      </c>
      <c r="F7" s="202" t="s">
        <v>3</v>
      </c>
      <c r="G7" s="202" t="s">
        <v>3</v>
      </c>
      <c r="H7" s="202" t="s">
        <v>3</v>
      </c>
      <c r="I7" s="202" t="s">
        <v>3</v>
      </c>
      <c r="J7" s="202" t="s">
        <v>3</v>
      </c>
      <c r="K7" s="202" t="s">
        <v>3</v>
      </c>
      <c r="L7" s="202" t="s">
        <v>3</v>
      </c>
      <c r="M7" s="202" t="s">
        <v>3</v>
      </c>
      <c r="N7" s="153">
        <v>2016</v>
      </c>
      <c r="O7" s="153">
        <v>2043</v>
      </c>
      <c r="P7" s="153">
        <v>2058</v>
      </c>
      <c r="Q7" s="152">
        <v>2078</v>
      </c>
      <c r="S7" s="434" t="s">
        <v>3</v>
      </c>
      <c r="T7" s="202" t="s">
        <v>3</v>
      </c>
      <c r="U7" s="202" t="s">
        <v>3</v>
      </c>
      <c r="V7" s="202" t="s">
        <v>3</v>
      </c>
      <c r="W7" s="202" t="s">
        <v>3</v>
      </c>
      <c r="X7" s="202" t="s">
        <v>3</v>
      </c>
      <c r="Y7" s="202" t="s">
        <v>3</v>
      </c>
      <c r="Z7" s="202" t="s">
        <v>3</v>
      </c>
      <c r="AA7" s="202" t="s">
        <v>3</v>
      </c>
      <c r="AB7" s="202" t="s">
        <v>3</v>
      </c>
      <c r="AC7" s="202" t="s">
        <v>3</v>
      </c>
      <c r="AD7" s="202" t="s">
        <v>3</v>
      </c>
      <c r="AE7" s="153">
        <v>2132.8064735039993</v>
      </c>
      <c r="AF7" s="153">
        <v>2137.8544469999997</v>
      </c>
      <c r="AG7" s="153">
        <v>2125.9139999999998</v>
      </c>
      <c r="AH7" s="152">
        <v>2078</v>
      </c>
    </row>
    <row r="8" spans="1:34" ht="15.75" x14ac:dyDescent="0.25">
      <c r="A8" s="205" t="s">
        <v>61</v>
      </c>
      <c r="B8" s="187" t="s">
        <v>3</v>
      </c>
      <c r="C8" s="187" t="s">
        <v>3</v>
      </c>
      <c r="D8" s="187" t="s">
        <v>3</v>
      </c>
      <c r="E8" s="187" t="s">
        <v>3</v>
      </c>
      <c r="F8" s="187" t="s">
        <v>3</v>
      </c>
      <c r="G8" s="187" t="s">
        <v>3</v>
      </c>
      <c r="H8" s="187" t="s">
        <v>3</v>
      </c>
      <c r="I8" s="187" t="s">
        <v>3</v>
      </c>
      <c r="J8" s="187" t="s">
        <v>3</v>
      </c>
      <c r="K8" s="187" t="s">
        <v>3</v>
      </c>
      <c r="L8" s="187" t="s">
        <v>3</v>
      </c>
      <c r="M8" s="187" t="s">
        <v>3</v>
      </c>
      <c r="N8" s="187">
        <v>16852</v>
      </c>
      <c r="O8" s="187">
        <v>13040</v>
      </c>
      <c r="P8" s="187">
        <v>9070</v>
      </c>
      <c r="Q8" s="255">
        <v>4947</v>
      </c>
      <c r="S8" s="438" t="s">
        <v>3</v>
      </c>
      <c r="T8" s="187" t="s">
        <v>3</v>
      </c>
      <c r="U8" s="187" t="s">
        <v>3</v>
      </c>
      <c r="V8" s="187" t="s">
        <v>3</v>
      </c>
      <c r="W8" s="187" t="s">
        <v>3</v>
      </c>
      <c r="X8" s="187" t="s">
        <v>3</v>
      </c>
      <c r="Y8" s="187" t="s">
        <v>3</v>
      </c>
      <c r="Z8" s="187" t="s">
        <v>3</v>
      </c>
      <c r="AA8" s="187" t="s">
        <v>3</v>
      </c>
      <c r="AB8" s="187" t="s">
        <v>3</v>
      </c>
      <c r="AC8" s="187" t="s">
        <v>3</v>
      </c>
      <c r="AD8" s="187" t="s">
        <v>3</v>
      </c>
      <c r="AE8" s="187">
        <v>17828.400144587995</v>
      </c>
      <c r="AF8" s="187">
        <v>13645.434159999997</v>
      </c>
      <c r="AG8" s="187">
        <v>9369.31</v>
      </c>
      <c r="AH8" s="255">
        <v>4947</v>
      </c>
    </row>
    <row r="9" spans="1:34" x14ac:dyDescent="0.25">
      <c r="A9" s="154" t="s">
        <v>60</v>
      </c>
      <c r="B9" s="202" t="s">
        <v>3</v>
      </c>
      <c r="C9" s="202" t="s">
        <v>3</v>
      </c>
      <c r="D9" s="202" t="s">
        <v>3</v>
      </c>
      <c r="E9" s="202" t="s">
        <v>3</v>
      </c>
      <c r="F9" s="202" t="s">
        <v>3</v>
      </c>
      <c r="G9" s="202" t="s">
        <v>3</v>
      </c>
      <c r="H9" s="202" t="s">
        <v>3</v>
      </c>
      <c r="I9" s="202" t="s">
        <v>3</v>
      </c>
      <c r="J9" s="202" t="s">
        <v>3</v>
      </c>
      <c r="K9" s="202" t="s">
        <v>3</v>
      </c>
      <c r="L9" s="202" t="s">
        <v>3</v>
      </c>
      <c r="M9" s="202" t="s">
        <v>3</v>
      </c>
      <c r="N9" s="202" t="s">
        <v>3</v>
      </c>
      <c r="O9" s="202" t="s">
        <v>3</v>
      </c>
      <c r="P9" s="202" t="s">
        <v>3</v>
      </c>
      <c r="Q9" s="201">
        <v>1740</v>
      </c>
      <c r="S9" s="434" t="s">
        <v>3</v>
      </c>
      <c r="T9" s="202" t="s">
        <v>3</v>
      </c>
      <c r="U9" s="202" t="s">
        <v>3</v>
      </c>
      <c r="V9" s="202" t="s">
        <v>3</v>
      </c>
      <c r="W9" s="202" t="s">
        <v>3</v>
      </c>
      <c r="X9" s="202" t="s">
        <v>3</v>
      </c>
      <c r="Y9" s="202" t="s">
        <v>3</v>
      </c>
      <c r="Z9" s="202" t="s">
        <v>3</v>
      </c>
      <c r="AA9" s="202" t="s">
        <v>3</v>
      </c>
      <c r="AB9" s="202" t="s">
        <v>3</v>
      </c>
      <c r="AC9" s="202" t="s">
        <v>3</v>
      </c>
      <c r="AD9" s="202" t="s">
        <v>3</v>
      </c>
      <c r="AE9" s="202" t="s">
        <v>3</v>
      </c>
      <c r="AF9" s="202" t="s">
        <v>3</v>
      </c>
      <c r="AG9" s="202" t="s">
        <v>3</v>
      </c>
      <c r="AH9" s="201">
        <v>1740</v>
      </c>
    </row>
    <row r="10" spans="1:34" ht="15.75" x14ac:dyDescent="0.25">
      <c r="A10" s="205" t="s">
        <v>59</v>
      </c>
      <c r="B10" s="187" t="s">
        <v>3</v>
      </c>
      <c r="C10" s="187" t="s">
        <v>3</v>
      </c>
      <c r="D10" s="187" t="s">
        <v>3</v>
      </c>
      <c r="E10" s="187" t="s">
        <v>3</v>
      </c>
      <c r="F10" s="187" t="s">
        <v>3</v>
      </c>
      <c r="G10" s="187" t="s">
        <v>3</v>
      </c>
      <c r="H10" s="187" t="s">
        <v>3</v>
      </c>
      <c r="I10" s="187" t="s">
        <v>3</v>
      </c>
      <c r="J10" s="187" t="s">
        <v>3</v>
      </c>
      <c r="K10" s="187" t="s">
        <v>3</v>
      </c>
      <c r="L10" s="187" t="s">
        <v>3</v>
      </c>
      <c r="M10" s="187" t="s">
        <v>3</v>
      </c>
      <c r="N10" s="187" t="s">
        <v>3</v>
      </c>
      <c r="O10" s="187">
        <v>5229</v>
      </c>
      <c r="P10" s="187">
        <v>-1754</v>
      </c>
      <c r="Q10" s="246">
        <v>4802</v>
      </c>
      <c r="S10" s="438" t="s">
        <v>3</v>
      </c>
      <c r="T10" s="187" t="s">
        <v>3</v>
      </c>
      <c r="U10" s="187" t="s">
        <v>3</v>
      </c>
      <c r="V10" s="187" t="s">
        <v>3</v>
      </c>
      <c r="W10" s="187" t="s">
        <v>3</v>
      </c>
      <c r="X10" s="187" t="s">
        <v>3</v>
      </c>
      <c r="Y10" s="187" t="s">
        <v>3</v>
      </c>
      <c r="Z10" s="187" t="s">
        <v>3</v>
      </c>
      <c r="AA10" s="187" t="s">
        <v>3</v>
      </c>
      <c r="AB10" s="187" t="s">
        <v>3</v>
      </c>
      <c r="AC10" s="187" t="s">
        <v>3</v>
      </c>
      <c r="AD10" s="187" t="s">
        <v>3</v>
      </c>
      <c r="AE10" s="187" t="s">
        <v>3</v>
      </c>
      <c r="AF10" s="187">
        <v>5471.7772409999989</v>
      </c>
      <c r="AG10" s="187">
        <v>-1811.8819999999998</v>
      </c>
      <c r="AH10" s="246">
        <v>4802</v>
      </c>
    </row>
    <row r="11" spans="1:34" ht="15.75" x14ac:dyDescent="0.25">
      <c r="A11" s="154" t="s">
        <v>58</v>
      </c>
      <c r="B11" s="188">
        <v>521243</v>
      </c>
      <c r="C11" s="188">
        <v>542705</v>
      </c>
      <c r="D11" s="188">
        <v>573752</v>
      </c>
      <c r="E11" s="188">
        <v>622281</v>
      </c>
      <c r="F11" s="188">
        <v>669271</v>
      </c>
      <c r="G11" s="188">
        <v>737770</v>
      </c>
      <c r="H11" s="188">
        <v>858445</v>
      </c>
      <c r="I11" s="188">
        <v>978872</v>
      </c>
      <c r="J11" s="188">
        <v>1054384</v>
      </c>
      <c r="K11" s="188">
        <v>1069452</v>
      </c>
      <c r="L11" s="188">
        <v>1080875</v>
      </c>
      <c r="M11" s="188">
        <v>1091004</v>
      </c>
      <c r="N11" s="188">
        <v>785633</v>
      </c>
      <c r="O11" s="188">
        <v>796164</v>
      </c>
      <c r="P11" s="188">
        <v>818629</v>
      </c>
      <c r="Q11" s="254">
        <v>792941</v>
      </c>
      <c r="S11" s="437">
        <v>658943.57433112676</v>
      </c>
      <c r="T11" s="188">
        <v>662234.89168783964</v>
      </c>
      <c r="U11" s="188">
        <v>679728.09983875509</v>
      </c>
      <c r="V11" s="188">
        <v>721351.03070872789</v>
      </c>
      <c r="W11" s="188">
        <v>765865.80193075875</v>
      </c>
      <c r="X11" s="188">
        <v>830955.85817986669</v>
      </c>
      <c r="Y11" s="188">
        <v>962062.69798413722</v>
      </c>
      <c r="Z11" s="188">
        <v>1092655.0915908711</v>
      </c>
      <c r="AA11" s="188">
        <v>1171089.0847009134</v>
      </c>
      <c r="AB11" s="188">
        <v>1181915.3181454989</v>
      </c>
      <c r="AC11" s="188">
        <v>1180375.0574215588</v>
      </c>
      <c r="AD11" s="188">
        <v>1169221.2792353181</v>
      </c>
      <c r="AE11" s="188">
        <v>831152.35525712674</v>
      </c>
      <c r="AF11" s="188">
        <v>833129.09835599991</v>
      </c>
      <c r="AG11" s="188">
        <v>845643.75699999998</v>
      </c>
      <c r="AH11" s="254">
        <v>792941</v>
      </c>
    </row>
    <row r="12" spans="1:34" ht="15.75" x14ac:dyDescent="0.25">
      <c r="A12" s="205" t="s">
        <v>57</v>
      </c>
      <c r="B12" s="187" t="s">
        <v>3</v>
      </c>
      <c r="C12" s="187" t="s">
        <v>3</v>
      </c>
      <c r="D12" s="187" t="s">
        <v>3</v>
      </c>
      <c r="E12" s="187" t="s">
        <v>3</v>
      </c>
      <c r="F12" s="187" t="s">
        <v>3</v>
      </c>
      <c r="G12" s="187" t="s">
        <v>3</v>
      </c>
      <c r="H12" s="187" t="s">
        <v>3</v>
      </c>
      <c r="I12" s="187" t="s">
        <v>3</v>
      </c>
      <c r="J12" s="187" t="s">
        <v>3</v>
      </c>
      <c r="K12" s="187" t="s">
        <v>3</v>
      </c>
      <c r="L12" s="187" t="s">
        <v>3</v>
      </c>
      <c r="M12" s="187" t="s">
        <v>3</v>
      </c>
      <c r="N12" s="187">
        <v>43616</v>
      </c>
      <c r="O12" s="187">
        <v>44234</v>
      </c>
      <c r="P12" s="187">
        <v>45197</v>
      </c>
      <c r="Q12" s="255">
        <v>44079.74</v>
      </c>
      <c r="S12" s="438" t="s">
        <v>3</v>
      </c>
      <c r="T12" s="187" t="s">
        <v>3</v>
      </c>
      <c r="U12" s="187" t="s">
        <v>3</v>
      </c>
      <c r="V12" s="187" t="s">
        <v>3</v>
      </c>
      <c r="W12" s="187" t="s">
        <v>3</v>
      </c>
      <c r="X12" s="187" t="s">
        <v>3</v>
      </c>
      <c r="Y12" s="187" t="s">
        <v>3</v>
      </c>
      <c r="Z12" s="187" t="s">
        <v>3</v>
      </c>
      <c r="AA12" s="187" t="s">
        <v>3</v>
      </c>
      <c r="AB12" s="187" t="s">
        <v>3</v>
      </c>
      <c r="AC12" s="187" t="s">
        <v>3</v>
      </c>
      <c r="AD12" s="187" t="s">
        <v>3</v>
      </c>
      <c r="AE12" s="187">
        <v>46143.098783903988</v>
      </c>
      <c r="AF12" s="187">
        <v>46287.74038599999</v>
      </c>
      <c r="AG12" s="187">
        <v>46688.500999999997</v>
      </c>
      <c r="AH12" s="255">
        <v>44079.74</v>
      </c>
    </row>
    <row r="13" spans="1:34" ht="15.75" x14ac:dyDescent="0.25">
      <c r="A13" s="154" t="s">
        <v>56</v>
      </c>
      <c r="B13" s="202" t="s">
        <v>3</v>
      </c>
      <c r="C13" s="202" t="s">
        <v>3</v>
      </c>
      <c r="D13" s="202" t="s">
        <v>3</v>
      </c>
      <c r="E13" s="202" t="s">
        <v>3</v>
      </c>
      <c r="F13" s="202" t="s">
        <v>3</v>
      </c>
      <c r="G13" s="202" t="s">
        <v>3</v>
      </c>
      <c r="H13" s="202" t="s">
        <v>3</v>
      </c>
      <c r="I13" s="202" t="s">
        <v>3</v>
      </c>
      <c r="J13" s="202" t="s">
        <v>3</v>
      </c>
      <c r="K13" s="202" t="s">
        <v>3</v>
      </c>
      <c r="L13" s="202" t="s">
        <v>3</v>
      </c>
      <c r="M13" s="202" t="s">
        <v>3</v>
      </c>
      <c r="N13" s="153">
        <v>26852</v>
      </c>
      <c r="O13" s="153">
        <v>26477</v>
      </c>
      <c r="P13" s="153">
        <v>27204</v>
      </c>
      <c r="Q13" s="152">
        <v>24267.75</v>
      </c>
      <c r="S13" s="434" t="s">
        <v>3</v>
      </c>
      <c r="T13" s="202" t="s">
        <v>3</v>
      </c>
      <c r="U13" s="202" t="s">
        <v>3</v>
      </c>
      <c r="V13" s="202" t="s">
        <v>3</v>
      </c>
      <c r="W13" s="202" t="s">
        <v>3</v>
      </c>
      <c r="X13" s="202" t="s">
        <v>3</v>
      </c>
      <c r="Y13" s="202" t="s">
        <v>3</v>
      </c>
      <c r="Z13" s="202" t="s">
        <v>3</v>
      </c>
      <c r="AA13" s="202" t="s">
        <v>3</v>
      </c>
      <c r="AB13" s="202" t="s">
        <v>3</v>
      </c>
      <c r="AC13" s="202" t="s">
        <v>3</v>
      </c>
      <c r="AD13" s="202" t="s">
        <v>3</v>
      </c>
      <c r="AE13" s="153">
        <v>28407.797334587991</v>
      </c>
      <c r="AF13" s="153">
        <v>27706.300632999995</v>
      </c>
      <c r="AG13" s="153">
        <v>28101.731999999996</v>
      </c>
      <c r="AH13" s="152">
        <v>24267.75</v>
      </c>
    </row>
    <row r="14" spans="1:34" ht="15.75" x14ac:dyDescent="0.25">
      <c r="A14" s="205" t="s">
        <v>55</v>
      </c>
      <c r="B14" s="187" t="s">
        <v>3</v>
      </c>
      <c r="C14" s="187" t="s">
        <v>3</v>
      </c>
      <c r="D14" s="187" t="s">
        <v>3</v>
      </c>
      <c r="E14" s="187" t="s">
        <v>3</v>
      </c>
      <c r="F14" s="187" t="s">
        <v>3</v>
      </c>
      <c r="G14" s="187" t="s">
        <v>3</v>
      </c>
      <c r="H14" s="187" t="s">
        <v>3</v>
      </c>
      <c r="I14" s="187" t="s">
        <v>3</v>
      </c>
      <c r="J14" s="187" t="s">
        <v>3</v>
      </c>
      <c r="K14" s="187" t="s">
        <v>3</v>
      </c>
      <c r="L14" s="187" t="s">
        <v>3</v>
      </c>
      <c r="M14" s="187" t="s">
        <v>3</v>
      </c>
      <c r="N14" s="187">
        <v>10576</v>
      </c>
      <c r="O14" s="187">
        <v>9843</v>
      </c>
      <c r="P14" s="187" t="s">
        <v>3</v>
      </c>
      <c r="Q14" s="255" t="s">
        <v>3</v>
      </c>
      <c r="S14" s="438" t="s">
        <v>3</v>
      </c>
      <c r="T14" s="187" t="s">
        <v>3</v>
      </c>
      <c r="U14" s="187" t="s">
        <v>3</v>
      </c>
      <c r="V14" s="187" t="s">
        <v>3</v>
      </c>
      <c r="W14" s="187" t="s">
        <v>3</v>
      </c>
      <c r="X14" s="187" t="s">
        <v>3</v>
      </c>
      <c r="Y14" s="187" t="s">
        <v>3</v>
      </c>
      <c r="Z14" s="187" t="s">
        <v>3</v>
      </c>
      <c r="AA14" s="187" t="s">
        <v>3</v>
      </c>
      <c r="AB14" s="187" t="s">
        <v>3</v>
      </c>
      <c r="AC14" s="187" t="s">
        <v>3</v>
      </c>
      <c r="AD14" s="187" t="s">
        <v>3</v>
      </c>
      <c r="AE14" s="187">
        <v>11188.770468143997</v>
      </c>
      <c r="AF14" s="187">
        <v>10300.000646999999</v>
      </c>
      <c r="AG14" s="187" t="s">
        <v>3</v>
      </c>
      <c r="AH14" s="255" t="s">
        <v>3</v>
      </c>
    </row>
    <row r="15" spans="1:34" ht="15.75" x14ac:dyDescent="0.25">
      <c r="A15" s="154" t="s">
        <v>54</v>
      </c>
      <c r="B15" s="188">
        <v>4224</v>
      </c>
      <c r="C15" s="188">
        <v>4180</v>
      </c>
      <c r="D15" s="188">
        <v>4195</v>
      </c>
      <c r="E15" s="188">
        <v>4528</v>
      </c>
      <c r="F15" s="188">
        <v>4772</v>
      </c>
      <c r="G15" s="188">
        <v>3768</v>
      </c>
      <c r="H15" s="188">
        <v>4043</v>
      </c>
      <c r="I15" s="188">
        <v>3987</v>
      </c>
      <c r="J15" s="188">
        <v>3846</v>
      </c>
      <c r="K15" s="188">
        <v>4928</v>
      </c>
      <c r="L15" s="188">
        <v>2538</v>
      </c>
      <c r="M15" s="188">
        <v>2730</v>
      </c>
      <c r="N15" s="188">
        <v>2894</v>
      </c>
      <c r="O15" s="188">
        <v>1901</v>
      </c>
      <c r="P15" s="188">
        <v>1361</v>
      </c>
      <c r="Q15" s="254">
        <v>1744</v>
      </c>
      <c r="S15" s="437">
        <v>5339.8849633945774</v>
      </c>
      <c r="T15" s="188">
        <v>5100.6381869619217</v>
      </c>
      <c r="U15" s="188">
        <v>4969.8465170031259</v>
      </c>
      <c r="V15" s="188">
        <v>5248.8786690403858</v>
      </c>
      <c r="W15" s="188">
        <v>5460.73504875242</v>
      </c>
      <c r="X15" s="188">
        <v>4243.9265267247756</v>
      </c>
      <c r="Y15" s="188">
        <v>4531.0060492516895</v>
      </c>
      <c r="Z15" s="188">
        <v>4450.4448489412334</v>
      </c>
      <c r="AA15" s="188">
        <v>4271.6966681585764</v>
      </c>
      <c r="AB15" s="188">
        <v>5446.2273087721733</v>
      </c>
      <c r="AC15" s="188">
        <v>2771.6358466389879</v>
      </c>
      <c r="AD15" s="188">
        <v>2925.7217134973093</v>
      </c>
      <c r="AE15" s="188">
        <v>3061.6775467859993</v>
      </c>
      <c r="AF15" s="188">
        <v>1989.2615289999997</v>
      </c>
      <c r="AG15" s="188">
        <v>1405.9129999999998</v>
      </c>
      <c r="AH15" s="254">
        <v>1744</v>
      </c>
    </row>
    <row r="16" spans="1:34" ht="15.75" x14ac:dyDescent="0.25">
      <c r="A16" s="205" t="s">
        <v>53</v>
      </c>
      <c r="B16" s="187" t="s">
        <v>3</v>
      </c>
      <c r="C16" s="187" t="s">
        <v>3</v>
      </c>
      <c r="D16" s="187" t="s">
        <v>3</v>
      </c>
      <c r="E16" s="187">
        <v>8191</v>
      </c>
      <c r="F16" s="187">
        <v>6879</v>
      </c>
      <c r="G16" s="187">
        <v>6880</v>
      </c>
      <c r="H16" s="187">
        <v>5754</v>
      </c>
      <c r="I16" s="187">
        <v>5675</v>
      </c>
      <c r="J16" s="187">
        <v>5567</v>
      </c>
      <c r="K16" s="187">
        <v>7377</v>
      </c>
      <c r="L16" s="187">
        <v>6247</v>
      </c>
      <c r="M16" s="187">
        <v>5675</v>
      </c>
      <c r="N16" s="187">
        <v>5510</v>
      </c>
      <c r="O16" s="187">
        <v>4315</v>
      </c>
      <c r="P16" s="187">
        <v>7318</v>
      </c>
      <c r="Q16" s="255">
        <v>5648</v>
      </c>
      <c r="S16" s="438" t="s">
        <v>3</v>
      </c>
      <c r="T16" s="187" t="s">
        <v>3</v>
      </c>
      <c r="U16" s="187" t="s">
        <v>3</v>
      </c>
      <c r="V16" s="187">
        <v>9495.0453131867926</v>
      </c>
      <c r="W16" s="187">
        <v>7871.8349539748324</v>
      </c>
      <c r="X16" s="187">
        <v>7748.9953566524564</v>
      </c>
      <c r="Y16" s="187">
        <v>6448.5304989844726</v>
      </c>
      <c r="Z16" s="187">
        <v>6334.6562622878109</v>
      </c>
      <c r="AA16" s="187">
        <v>6183.1865188868424</v>
      </c>
      <c r="AB16" s="187">
        <v>8152.7635667232798</v>
      </c>
      <c r="AC16" s="187">
        <v>6822.0682166878478</v>
      </c>
      <c r="AD16" s="187">
        <v>6081.8574080942235</v>
      </c>
      <c r="AE16" s="187">
        <v>5829.2478516899982</v>
      </c>
      <c r="AF16" s="187">
        <v>4515.3411349999997</v>
      </c>
      <c r="AG16" s="187">
        <v>7559.4939999999997</v>
      </c>
      <c r="AH16" s="255">
        <v>5648</v>
      </c>
    </row>
    <row r="17" spans="1:34" ht="15.75" x14ac:dyDescent="0.25">
      <c r="A17" s="154" t="s">
        <v>52</v>
      </c>
      <c r="B17" s="153">
        <v>31624</v>
      </c>
      <c r="C17" s="153">
        <v>40154</v>
      </c>
      <c r="D17" s="153">
        <v>62025</v>
      </c>
      <c r="E17" s="153">
        <v>77431</v>
      </c>
      <c r="F17" s="153">
        <v>97913</v>
      </c>
      <c r="G17" s="153">
        <v>109196</v>
      </c>
      <c r="H17" s="153">
        <v>104421</v>
      </c>
      <c r="I17" s="153">
        <v>115567</v>
      </c>
      <c r="J17" s="153">
        <v>149852</v>
      </c>
      <c r="K17" s="153">
        <v>143278</v>
      </c>
      <c r="L17" s="153">
        <v>129193</v>
      </c>
      <c r="M17" s="153">
        <v>134222</v>
      </c>
      <c r="N17" s="153" t="s">
        <v>3</v>
      </c>
      <c r="O17" s="153" t="s">
        <v>3</v>
      </c>
      <c r="P17" s="153" t="s">
        <v>3</v>
      </c>
      <c r="Q17" s="152" t="s">
        <v>3</v>
      </c>
      <c r="S17" s="436">
        <v>39978.343296020386</v>
      </c>
      <c r="T17" s="153">
        <v>48997.853052456696</v>
      </c>
      <c r="U17" s="153">
        <v>73481.461315165405</v>
      </c>
      <c r="V17" s="153">
        <v>89758.375490827311</v>
      </c>
      <c r="W17" s="153">
        <v>112044.62506883817</v>
      </c>
      <c r="X17" s="153">
        <v>122988.26990770664</v>
      </c>
      <c r="Y17" s="153">
        <v>117025.02663094502</v>
      </c>
      <c r="Z17" s="153">
        <v>129000.39123591462</v>
      </c>
      <c r="AA17" s="153">
        <v>166438.4527085021</v>
      </c>
      <c r="AB17" s="153">
        <v>158345.08042740656</v>
      </c>
      <c r="AC17" s="153">
        <v>141085.87467881435</v>
      </c>
      <c r="AD17" s="153">
        <v>143844.76916814499</v>
      </c>
      <c r="AE17" s="153" t="s">
        <v>3</v>
      </c>
      <c r="AF17" s="153" t="s">
        <v>3</v>
      </c>
      <c r="AG17" s="153" t="s">
        <v>3</v>
      </c>
      <c r="AH17" s="152" t="s">
        <v>3</v>
      </c>
    </row>
    <row r="18" spans="1:34" ht="15.75" x14ac:dyDescent="0.25">
      <c r="A18" s="177" t="s">
        <v>51</v>
      </c>
      <c r="B18" s="253" t="s">
        <v>3</v>
      </c>
      <c r="C18" s="253" t="s">
        <v>3</v>
      </c>
      <c r="D18" s="253" t="s">
        <v>3</v>
      </c>
      <c r="E18" s="253" t="s">
        <v>3</v>
      </c>
      <c r="F18" s="253" t="s">
        <v>3</v>
      </c>
      <c r="G18" s="253">
        <v>-10108</v>
      </c>
      <c r="H18" s="253">
        <v>-20479</v>
      </c>
      <c r="I18" s="253">
        <v>-20582</v>
      </c>
      <c r="J18" s="253">
        <v>-20589</v>
      </c>
      <c r="K18" s="253">
        <v>-20735</v>
      </c>
      <c r="L18" s="253">
        <v>-21037</v>
      </c>
      <c r="M18" s="253">
        <v>-21605</v>
      </c>
      <c r="N18" s="253" t="s">
        <v>3</v>
      </c>
      <c r="O18" s="253" t="s">
        <v>3</v>
      </c>
      <c r="P18" s="253" t="s">
        <v>3</v>
      </c>
      <c r="Q18" s="252" t="s">
        <v>3</v>
      </c>
      <c r="S18" s="455" t="s">
        <v>3</v>
      </c>
      <c r="T18" s="253" t="s">
        <v>3</v>
      </c>
      <c r="U18" s="253" t="s">
        <v>3</v>
      </c>
      <c r="V18" s="253" t="s">
        <v>3</v>
      </c>
      <c r="W18" s="253" t="s">
        <v>3</v>
      </c>
      <c r="X18" s="253">
        <v>-11384.715852477186</v>
      </c>
      <c r="Y18" s="253">
        <v>-22950.89608771342</v>
      </c>
      <c r="Z18" s="253">
        <v>-22974.430870556429</v>
      </c>
      <c r="AA18" s="253">
        <v>-22867.905018387137</v>
      </c>
      <c r="AB18" s="253">
        <v>-22915.487671954346</v>
      </c>
      <c r="AC18" s="253">
        <v>-22973.563162231832</v>
      </c>
      <c r="AD18" s="253">
        <v>-23153.925868171929</v>
      </c>
      <c r="AE18" s="253" t="s">
        <v>3</v>
      </c>
      <c r="AF18" s="253" t="s">
        <v>3</v>
      </c>
      <c r="AG18" s="253" t="s">
        <v>3</v>
      </c>
      <c r="AH18" s="252" t="s">
        <v>3</v>
      </c>
    </row>
    <row r="19" spans="1:34" ht="15.75" x14ac:dyDescent="0.25">
      <c r="A19" s="247" t="s">
        <v>50</v>
      </c>
      <c r="B19" s="143">
        <v>7042</v>
      </c>
      <c r="C19" s="143">
        <v>8490</v>
      </c>
      <c r="D19" s="143">
        <v>7830</v>
      </c>
      <c r="E19" s="143">
        <v>9087</v>
      </c>
      <c r="F19" s="143">
        <v>8730</v>
      </c>
      <c r="G19" s="143">
        <v>8827</v>
      </c>
      <c r="H19" s="143">
        <v>9552</v>
      </c>
      <c r="I19" s="143">
        <v>9828</v>
      </c>
      <c r="J19" s="143">
        <v>10850</v>
      </c>
      <c r="K19" s="143">
        <v>12504</v>
      </c>
      <c r="L19" s="143">
        <v>8922</v>
      </c>
      <c r="M19" s="143">
        <v>8082</v>
      </c>
      <c r="N19" s="143">
        <v>7328</v>
      </c>
      <c r="O19" s="143">
        <v>7449</v>
      </c>
      <c r="P19" s="143">
        <v>8022</v>
      </c>
      <c r="Q19" s="227">
        <v>7741</v>
      </c>
      <c r="S19" s="144">
        <v>8902.3366269471153</v>
      </c>
      <c r="T19" s="143">
        <v>10359.908662035099</v>
      </c>
      <c r="U19" s="143">
        <v>9276.2570269688858</v>
      </c>
      <c r="V19" s="143">
        <v>10533.692682325527</v>
      </c>
      <c r="W19" s="143">
        <v>9989.9867928769127</v>
      </c>
      <c r="X19" s="143">
        <v>9941.9159902865158</v>
      </c>
      <c r="Y19" s="143">
        <v>10704.96408173439</v>
      </c>
      <c r="Z19" s="143">
        <v>10970.396783394644</v>
      </c>
      <c r="AA19" s="143">
        <v>12050.938338408881</v>
      </c>
      <c r="AB19" s="143">
        <v>13818.917668199525</v>
      </c>
      <c r="AC19" s="143">
        <v>9743.3156121800839</v>
      </c>
      <c r="AD19" s="143">
        <v>8661.4223034744518</v>
      </c>
      <c r="AE19" s="143">
        <v>7752.5822608319977</v>
      </c>
      <c r="AF19" s="143">
        <v>7794.8496209999985</v>
      </c>
      <c r="AG19" s="143">
        <v>8286.7259999999987</v>
      </c>
      <c r="AH19" s="227">
        <v>7741</v>
      </c>
    </row>
    <row r="20" spans="1:34" ht="15.75" x14ac:dyDescent="0.25">
      <c r="A20" s="205" t="s">
        <v>49</v>
      </c>
      <c r="B20" s="187">
        <v>7042</v>
      </c>
      <c r="C20" s="187">
        <v>8490</v>
      </c>
      <c r="D20" s="187">
        <v>7830</v>
      </c>
      <c r="E20" s="187">
        <v>9087</v>
      </c>
      <c r="F20" s="187">
        <v>8730</v>
      </c>
      <c r="G20" s="187">
        <v>8827</v>
      </c>
      <c r="H20" s="187">
        <v>9552</v>
      </c>
      <c r="I20" s="187">
        <v>9828</v>
      </c>
      <c r="J20" s="187">
        <v>10850</v>
      </c>
      <c r="K20" s="187">
        <v>12504</v>
      </c>
      <c r="L20" s="187">
        <v>8922</v>
      </c>
      <c r="M20" s="187">
        <v>8082</v>
      </c>
      <c r="N20" s="187">
        <v>7328</v>
      </c>
      <c r="O20" s="187">
        <v>7449</v>
      </c>
      <c r="P20" s="187">
        <v>8022</v>
      </c>
      <c r="Q20" s="255">
        <v>7741</v>
      </c>
      <c r="S20" s="438">
        <v>8902.3366269471153</v>
      </c>
      <c r="T20" s="187">
        <v>10359.908662035099</v>
      </c>
      <c r="U20" s="187">
        <v>9276.2570269688858</v>
      </c>
      <c r="V20" s="187">
        <v>10533.692682325527</v>
      </c>
      <c r="W20" s="187">
        <v>9989.9867928769127</v>
      </c>
      <c r="X20" s="187">
        <v>9941.9159902865158</v>
      </c>
      <c r="Y20" s="187">
        <v>10704.96408173439</v>
      </c>
      <c r="Z20" s="187">
        <v>10970.396783394644</v>
      </c>
      <c r="AA20" s="187">
        <v>12050.938338408881</v>
      </c>
      <c r="AB20" s="187">
        <v>13818.917668199525</v>
      </c>
      <c r="AC20" s="187">
        <v>9743.3156121800839</v>
      </c>
      <c r="AD20" s="187">
        <v>8661.4223034744518</v>
      </c>
      <c r="AE20" s="187">
        <v>7752.5822608319977</v>
      </c>
      <c r="AF20" s="187">
        <v>7794.8496209999985</v>
      </c>
      <c r="AG20" s="187">
        <v>8286.7259999999987</v>
      </c>
      <c r="AH20" s="255">
        <v>7741</v>
      </c>
    </row>
    <row r="21" spans="1:34" ht="15.75" x14ac:dyDescent="0.25">
      <c r="A21" s="247" t="s">
        <v>48</v>
      </c>
      <c r="B21" s="157">
        <v>15962</v>
      </c>
      <c r="C21" s="157">
        <v>20788</v>
      </c>
      <c r="D21" s="157">
        <v>18629</v>
      </c>
      <c r="E21" s="157">
        <v>18671</v>
      </c>
      <c r="F21" s="157">
        <v>18978</v>
      </c>
      <c r="G21" s="157">
        <v>21052</v>
      </c>
      <c r="H21" s="157">
        <v>24281</v>
      </c>
      <c r="I21" s="157">
        <v>22157</v>
      </c>
      <c r="J21" s="157">
        <v>22281</v>
      </c>
      <c r="K21" s="157">
        <v>25063</v>
      </c>
      <c r="L21" s="157">
        <v>22901</v>
      </c>
      <c r="M21" s="157">
        <v>21675</v>
      </c>
      <c r="N21" s="157">
        <v>23312</v>
      </c>
      <c r="O21" s="157">
        <v>18403</v>
      </c>
      <c r="P21" s="157">
        <v>21584</v>
      </c>
      <c r="Q21" s="171">
        <v>12267.71</v>
      </c>
      <c r="S21" s="158">
        <v>20178.798244721649</v>
      </c>
      <c r="T21" s="157">
        <v>25366.52311735991</v>
      </c>
      <c r="U21" s="157">
        <v>22069.909598391238</v>
      </c>
      <c r="V21" s="157">
        <v>21643.510077220195</v>
      </c>
      <c r="W21" s="157">
        <v>21717.064072762663</v>
      </c>
      <c r="X21" s="157">
        <v>23711.024745384813</v>
      </c>
      <c r="Y21" s="157">
        <v>27211.812486242958</v>
      </c>
      <c r="Z21" s="157">
        <v>24732.507278151723</v>
      </c>
      <c r="AA21" s="157">
        <v>24747.184987842236</v>
      </c>
      <c r="AB21" s="157">
        <v>27698.619123327309</v>
      </c>
      <c r="AC21" s="157">
        <v>25009.153870716891</v>
      </c>
      <c r="AD21" s="157">
        <v>23228.94437364622</v>
      </c>
      <c r="AE21" s="157">
        <v>24662.690729327995</v>
      </c>
      <c r="AF21" s="157">
        <v>19257.432886999995</v>
      </c>
      <c r="AG21" s="157">
        <v>22296.271999999997</v>
      </c>
      <c r="AH21" s="171">
        <v>12267.71</v>
      </c>
    </row>
    <row r="22" spans="1:34" x14ac:dyDescent="0.25">
      <c r="A22" s="154" t="s">
        <v>47</v>
      </c>
      <c r="B22" s="202" t="s">
        <v>3</v>
      </c>
      <c r="C22" s="202" t="s">
        <v>3</v>
      </c>
      <c r="D22" s="202" t="s">
        <v>3</v>
      </c>
      <c r="E22" s="202" t="s">
        <v>3</v>
      </c>
      <c r="F22" s="202" t="s">
        <v>3</v>
      </c>
      <c r="G22" s="202" t="s">
        <v>3</v>
      </c>
      <c r="H22" s="202" t="s">
        <v>3</v>
      </c>
      <c r="I22" s="202" t="s">
        <v>3</v>
      </c>
      <c r="J22" s="202" t="s">
        <v>3</v>
      </c>
      <c r="K22" s="202" t="s">
        <v>3</v>
      </c>
      <c r="L22" s="202" t="s">
        <v>3</v>
      </c>
      <c r="M22" s="202" t="s">
        <v>3</v>
      </c>
      <c r="N22" s="202" t="s">
        <v>3</v>
      </c>
      <c r="O22" s="202" t="s">
        <v>3</v>
      </c>
      <c r="P22" s="202" t="s">
        <v>3</v>
      </c>
      <c r="Q22" s="201">
        <v>12267.71</v>
      </c>
      <c r="S22" s="434" t="s">
        <v>3</v>
      </c>
      <c r="T22" s="202" t="s">
        <v>3</v>
      </c>
      <c r="U22" s="202" t="s">
        <v>3</v>
      </c>
      <c r="V22" s="202" t="s">
        <v>3</v>
      </c>
      <c r="W22" s="202" t="s">
        <v>3</v>
      </c>
      <c r="X22" s="202" t="s">
        <v>3</v>
      </c>
      <c r="Y22" s="202" t="s">
        <v>3</v>
      </c>
      <c r="Z22" s="202" t="s">
        <v>3</v>
      </c>
      <c r="AA22" s="202" t="s">
        <v>3</v>
      </c>
      <c r="AB22" s="202" t="s">
        <v>3</v>
      </c>
      <c r="AC22" s="202" t="s">
        <v>3</v>
      </c>
      <c r="AD22" s="202" t="s">
        <v>3</v>
      </c>
      <c r="AE22" s="202" t="s">
        <v>3</v>
      </c>
      <c r="AF22" s="202" t="s">
        <v>3</v>
      </c>
      <c r="AG22" s="202" t="s">
        <v>3</v>
      </c>
      <c r="AH22" s="201">
        <v>12267.71</v>
      </c>
    </row>
    <row r="23" spans="1:34" ht="15.75" x14ac:dyDescent="0.25">
      <c r="A23" s="177" t="s">
        <v>46</v>
      </c>
      <c r="B23" s="187" t="s">
        <v>3</v>
      </c>
      <c r="C23" s="187" t="s">
        <v>3</v>
      </c>
      <c r="D23" s="187" t="s">
        <v>3</v>
      </c>
      <c r="E23" s="187" t="s">
        <v>3</v>
      </c>
      <c r="F23" s="187" t="s">
        <v>3</v>
      </c>
      <c r="G23" s="187" t="s">
        <v>3</v>
      </c>
      <c r="H23" s="187" t="s">
        <v>3</v>
      </c>
      <c r="I23" s="187" t="s">
        <v>3</v>
      </c>
      <c r="J23" s="187" t="s">
        <v>3</v>
      </c>
      <c r="K23" s="187" t="s">
        <v>3</v>
      </c>
      <c r="L23" s="187" t="s">
        <v>3</v>
      </c>
      <c r="M23" s="187" t="s">
        <v>3</v>
      </c>
      <c r="N23" s="187" t="s">
        <v>3</v>
      </c>
      <c r="O23" s="197" t="s">
        <v>3</v>
      </c>
      <c r="P23" s="197" t="s">
        <v>3</v>
      </c>
      <c r="Q23" s="208" t="s">
        <v>3</v>
      </c>
      <c r="S23" s="438" t="s">
        <v>3</v>
      </c>
      <c r="T23" s="187" t="s">
        <v>3</v>
      </c>
      <c r="U23" s="187" t="s">
        <v>3</v>
      </c>
      <c r="V23" s="187" t="s">
        <v>3</v>
      </c>
      <c r="W23" s="187" t="s">
        <v>3</v>
      </c>
      <c r="X23" s="187" t="s">
        <v>3</v>
      </c>
      <c r="Y23" s="187" t="s">
        <v>3</v>
      </c>
      <c r="Z23" s="187" t="s">
        <v>3</v>
      </c>
      <c r="AA23" s="187" t="s">
        <v>3</v>
      </c>
      <c r="AB23" s="187" t="s">
        <v>3</v>
      </c>
      <c r="AC23" s="187" t="s">
        <v>3</v>
      </c>
      <c r="AD23" s="187" t="s">
        <v>3</v>
      </c>
      <c r="AE23" s="187" t="s">
        <v>3</v>
      </c>
      <c r="AF23" s="187" t="s">
        <v>3</v>
      </c>
      <c r="AG23" s="187" t="s">
        <v>3</v>
      </c>
      <c r="AH23" s="208" t="s">
        <v>3</v>
      </c>
    </row>
    <row r="24" spans="1:34" ht="15.75" x14ac:dyDescent="0.25">
      <c r="A24" s="247" t="s">
        <v>45</v>
      </c>
      <c r="B24" s="157">
        <v>154429</v>
      </c>
      <c r="C24" s="157">
        <v>1000</v>
      </c>
      <c r="D24" s="157">
        <v>78590</v>
      </c>
      <c r="E24" s="157">
        <v>74318</v>
      </c>
      <c r="F24" s="157">
        <v>64702</v>
      </c>
      <c r="G24" s="157">
        <v>69734</v>
      </c>
      <c r="H24" s="157">
        <v>62830</v>
      </c>
      <c r="I24" s="157">
        <v>68602</v>
      </c>
      <c r="J24" s="157">
        <v>68418</v>
      </c>
      <c r="K24" s="157">
        <v>64737</v>
      </c>
      <c r="L24" s="157">
        <v>81328</v>
      </c>
      <c r="M24" s="157">
        <v>77050</v>
      </c>
      <c r="N24" s="157">
        <v>80609</v>
      </c>
      <c r="O24" s="157">
        <v>65024</v>
      </c>
      <c r="P24" s="157">
        <v>74672</v>
      </c>
      <c r="Q24" s="171">
        <v>61811.64009999999</v>
      </c>
      <c r="S24" s="158">
        <v>195225.63802368872</v>
      </c>
      <c r="T24" s="157">
        <v>1220.2483700865841</v>
      </c>
      <c r="U24" s="157">
        <v>93106.135344761788</v>
      </c>
      <c r="V24" s="157">
        <v>86149.771405862048</v>
      </c>
      <c r="W24" s="157">
        <v>74040.335105695529</v>
      </c>
      <c r="X24" s="157">
        <v>78541.924738488728</v>
      </c>
      <c r="Y24" s="157">
        <v>70413.828858393186</v>
      </c>
      <c r="Z24" s="157">
        <v>76576.227119906325</v>
      </c>
      <c r="AA24" s="157">
        <v>75990.884722328003</v>
      </c>
      <c r="AB24" s="157">
        <v>71544.72753408771</v>
      </c>
      <c r="AC24" s="157">
        <v>88814.657263772897</v>
      </c>
      <c r="AD24" s="157">
        <v>82573.940668486335</v>
      </c>
      <c r="AE24" s="157">
        <v>85279.462808870972</v>
      </c>
      <c r="AF24" s="157">
        <v>68042.999295999995</v>
      </c>
      <c r="AG24" s="157">
        <v>77136.175999999992</v>
      </c>
      <c r="AH24" s="171">
        <v>61811.64009999999</v>
      </c>
    </row>
    <row r="25" spans="1:34" ht="15.75" x14ac:dyDescent="0.25">
      <c r="A25" s="177" t="s">
        <v>44</v>
      </c>
      <c r="B25" s="167" t="s">
        <v>3</v>
      </c>
      <c r="C25" s="167" t="s">
        <v>3</v>
      </c>
      <c r="D25" s="167" t="s">
        <v>3</v>
      </c>
      <c r="E25" s="167" t="s">
        <v>3</v>
      </c>
      <c r="F25" s="167" t="s">
        <v>3</v>
      </c>
      <c r="G25" s="167" t="s">
        <v>3</v>
      </c>
      <c r="H25" s="167" t="s">
        <v>3</v>
      </c>
      <c r="I25" s="167" t="s">
        <v>3</v>
      </c>
      <c r="J25" s="167" t="s">
        <v>3</v>
      </c>
      <c r="K25" s="167" t="s">
        <v>3</v>
      </c>
      <c r="L25" s="167" t="s">
        <v>3</v>
      </c>
      <c r="M25" s="167" t="s">
        <v>3</v>
      </c>
      <c r="N25" s="167" t="s">
        <v>3</v>
      </c>
      <c r="O25" s="167" t="s">
        <v>3</v>
      </c>
      <c r="P25" s="167">
        <v>-19266</v>
      </c>
      <c r="Q25" s="233">
        <v>-19456.845700000002</v>
      </c>
      <c r="S25" s="449" t="s">
        <v>3</v>
      </c>
      <c r="T25" s="167" t="s">
        <v>3</v>
      </c>
      <c r="U25" s="167" t="s">
        <v>3</v>
      </c>
      <c r="V25" s="167" t="s">
        <v>3</v>
      </c>
      <c r="W25" s="167" t="s">
        <v>3</v>
      </c>
      <c r="X25" s="167" t="s">
        <v>3</v>
      </c>
      <c r="Y25" s="167" t="s">
        <v>3</v>
      </c>
      <c r="Z25" s="167" t="s">
        <v>3</v>
      </c>
      <c r="AA25" s="167" t="s">
        <v>3</v>
      </c>
      <c r="AB25" s="167" t="s">
        <v>3</v>
      </c>
      <c r="AC25" s="167" t="s">
        <v>3</v>
      </c>
      <c r="AD25" s="167" t="s">
        <v>3</v>
      </c>
      <c r="AE25" s="167" t="s">
        <v>3</v>
      </c>
      <c r="AF25" s="167" t="s">
        <v>3</v>
      </c>
      <c r="AG25" s="167">
        <v>-19901.777999999998</v>
      </c>
      <c r="AH25" s="233">
        <v>-19456.845700000002</v>
      </c>
    </row>
    <row r="26" spans="1:34" ht="15.75" x14ac:dyDescent="0.25">
      <c r="A26" s="154" t="s">
        <v>43</v>
      </c>
      <c r="B26" s="182">
        <v>154429</v>
      </c>
      <c r="C26" s="182">
        <v>1000</v>
      </c>
      <c r="D26" s="182">
        <v>78590</v>
      </c>
      <c r="E26" s="182">
        <v>74318</v>
      </c>
      <c r="F26" s="182">
        <v>64702</v>
      </c>
      <c r="G26" s="182">
        <v>69734</v>
      </c>
      <c r="H26" s="182">
        <v>62830</v>
      </c>
      <c r="I26" s="182">
        <v>68602</v>
      </c>
      <c r="J26" s="182">
        <v>68418</v>
      </c>
      <c r="K26" s="182">
        <v>64737</v>
      </c>
      <c r="L26" s="182">
        <v>81328</v>
      </c>
      <c r="M26" s="182">
        <v>77050</v>
      </c>
      <c r="N26" s="182">
        <v>80609</v>
      </c>
      <c r="O26" s="182">
        <v>65024</v>
      </c>
      <c r="P26" s="182">
        <v>93938</v>
      </c>
      <c r="Q26" s="240">
        <v>81268.485799999995</v>
      </c>
      <c r="S26" s="442">
        <v>195225.63802368872</v>
      </c>
      <c r="T26" s="182">
        <v>1220.2483700865841</v>
      </c>
      <c r="U26" s="182">
        <v>93106.135344761788</v>
      </c>
      <c r="V26" s="182">
        <v>86149.771405862048</v>
      </c>
      <c r="W26" s="182">
        <v>74040.335105695529</v>
      </c>
      <c r="X26" s="182">
        <v>78541.924738488728</v>
      </c>
      <c r="Y26" s="182">
        <v>70413.828858393186</v>
      </c>
      <c r="Z26" s="182">
        <v>76576.227119906325</v>
      </c>
      <c r="AA26" s="182">
        <v>75990.884722328003</v>
      </c>
      <c r="AB26" s="182">
        <v>71544.72753408771</v>
      </c>
      <c r="AC26" s="182">
        <v>88814.657263772897</v>
      </c>
      <c r="AD26" s="182">
        <v>82573.940668486335</v>
      </c>
      <c r="AE26" s="182">
        <v>85279.462808870972</v>
      </c>
      <c r="AF26" s="182">
        <v>68042.999295999995</v>
      </c>
      <c r="AG26" s="182">
        <v>97037.953999999998</v>
      </c>
      <c r="AH26" s="240">
        <v>81268.485799999995</v>
      </c>
    </row>
    <row r="27" spans="1:34" ht="15.75" x14ac:dyDescent="0.25">
      <c r="A27" s="247" t="s">
        <v>42</v>
      </c>
      <c r="B27" s="143">
        <v>392636</v>
      </c>
      <c r="C27" s="143">
        <v>508026</v>
      </c>
      <c r="D27" s="143">
        <v>596344</v>
      </c>
      <c r="E27" s="143">
        <v>630912</v>
      </c>
      <c r="F27" s="143">
        <v>682873</v>
      </c>
      <c r="G27" s="143">
        <v>682886</v>
      </c>
      <c r="H27" s="143">
        <v>714008</v>
      </c>
      <c r="I27" s="143">
        <v>724046</v>
      </c>
      <c r="J27" s="143">
        <v>729022</v>
      </c>
      <c r="K27" s="143">
        <v>741533</v>
      </c>
      <c r="L27" s="143">
        <v>762878</v>
      </c>
      <c r="M27" s="143">
        <v>813018</v>
      </c>
      <c r="N27" s="143">
        <v>825276</v>
      </c>
      <c r="O27" s="143">
        <v>847194</v>
      </c>
      <c r="P27" s="143">
        <v>884118</v>
      </c>
      <c r="Q27" s="227">
        <v>899364.6</v>
      </c>
      <c r="S27" s="144">
        <v>496361.52284265938</v>
      </c>
      <c r="T27" s="143">
        <v>619917.89846160694</v>
      </c>
      <c r="U27" s="143">
        <v>706493.00389409112</v>
      </c>
      <c r="V27" s="143">
        <v>731356.1260692596</v>
      </c>
      <c r="W27" s="143">
        <v>781430.95661079453</v>
      </c>
      <c r="X27" s="143">
        <v>769139.59929112927</v>
      </c>
      <c r="Y27" s="143">
        <v>800191.58229386609</v>
      </c>
      <c r="Z27" s="143">
        <v>808208.37499285291</v>
      </c>
      <c r="AA27" s="143">
        <v>809714.20915608469</v>
      </c>
      <c r="AB27" s="143">
        <v>819512.43404134666</v>
      </c>
      <c r="AC27" s="143">
        <v>833104.81143114972</v>
      </c>
      <c r="AD27" s="143">
        <v>871305.64690994704</v>
      </c>
      <c r="AE27" s="143">
        <v>873092.25953744375</v>
      </c>
      <c r="AF27" s="143">
        <v>886528.37022599985</v>
      </c>
      <c r="AG27" s="143">
        <v>913293.89399999997</v>
      </c>
      <c r="AH27" s="227">
        <v>899364.6</v>
      </c>
    </row>
    <row r="28" spans="1:34" ht="15.75" x14ac:dyDescent="0.25">
      <c r="A28" s="177" t="s">
        <v>41</v>
      </c>
      <c r="B28" s="196">
        <v>392636</v>
      </c>
      <c r="C28" s="196">
        <v>508026</v>
      </c>
      <c r="D28" s="196">
        <v>596344</v>
      </c>
      <c r="E28" s="196">
        <v>630912</v>
      </c>
      <c r="F28" s="196">
        <v>682873</v>
      </c>
      <c r="G28" s="196">
        <v>682886</v>
      </c>
      <c r="H28" s="196">
        <v>714008</v>
      </c>
      <c r="I28" s="196">
        <v>724046</v>
      </c>
      <c r="J28" s="196">
        <v>729022</v>
      </c>
      <c r="K28" s="196">
        <v>741533</v>
      </c>
      <c r="L28" s="196">
        <v>762878</v>
      </c>
      <c r="M28" s="196">
        <v>813018</v>
      </c>
      <c r="N28" s="196">
        <v>825276</v>
      </c>
      <c r="O28" s="196">
        <v>847194</v>
      </c>
      <c r="P28" s="196">
        <v>884118</v>
      </c>
      <c r="Q28" s="262">
        <v>899364.6</v>
      </c>
      <c r="S28" s="440">
        <v>496361.52284265938</v>
      </c>
      <c r="T28" s="196">
        <v>619917.89846160694</v>
      </c>
      <c r="U28" s="196">
        <v>706493.00389409112</v>
      </c>
      <c r="V28" s="196">
        <v>731356.1260692596</v>
      </c>
      <c r="W28" s="196">
        <v>781430.95661079453</v>
      </c>
      <c r="X28" s="196">
        <v>769139.59929112927</v>
      </c>
      <c r="Y28" s="196">
        <v>800191.58229386609</v>
      </c>
      <c r="Z28" s="196">
        <v>808208.37499285291</v>
      </c>
      <c r="AA28" s="196">
        <v>809714.20915608469</v>
      </c>
      <c r="AB28" s="196">
        <v>819512.43404134666</v>
      </c>
      <c r="AC28" s="196">
        <v>833104.81143114972</v>
      </c>
      <c r="AD28" s="196">
        <v>871305.64690994704</v>
      </c>
      <c r="AE28" s="196">
        <v>873092.25953744375</v>
      </c>
      <c r="AF28" s="196">
        <v>886528.37022599985</v>
      </c>
      <c r="AG28" s="196">
        <v>913293.89399999997</v>
      </c>
      <c r="AH28" s="262">
        <v>899364.6</v>
      </c>
    </row>
    <row r="29" spans="1:34" ht="15.75" x14ac:dyDescent="0.25">
      <c r="A29" s="247" t="s">
        <v>40</v>
      </c>
      <c r="B29" s="236">
        <v>33000</v>
      </c>
      <c r="C29" s="236">
        <v>34200</v>
      </c>
      <c r="D29" s="236">
        <v>34100</v>
      </c>
      <c r="E29" s="236">
        <v>33500</v>
      </c>
      <c r="F29" s="236">
        <v>32800</v>
      </c>
      <c r="G29" s="236">
        <v>27700</v>
      </c>
      <c r="H29" s="236">
        <v>30000</v>
      </c>
      <c r="I29" s="236">
        <v>26900</v>
      </c>
      <c r="J29" s="236">
        <v>25100</v>
      </c>
      <c r="K29" s="236">
        <v>24016</v>
      </c>
      <c r="L29" s="236">
        <v>23152</v>
      </c>
      <c r="M29" s="236">
        <v>22554</v>
      </c>
      <c r="N29" s="236">
        <v>22474</v>
      </c>
      <c r="O29" s="236">
        <v>48545</v>
      </c>
      <c r="P29" s="236">
        <v>91070</v>
      </c>
      <c r="Q29" s="261">
        <v>23355</v>
      </c>
      <c r="S29" s="160">
        <v>41717.85127652013</v>
      </c>
      <c r="T29" s="236">
        <v>41732.494256961174</v>
      </c>
      <c r="U29" s="236">
        <v>40398.513999953895</v>
      </c>
      <c r="V29" s="236">
        <v>38833.355877396847</v>
      </c>
      <c r="W29" s="236">
        <v>37533.97099729241</v>
      </c>
      <c r="X29" s="236">
        <v>31198.716770243176</v>
      </c>
      <c r="Y29" s="236">
        <v>33621.118347155752</v>
      </c>
      <c r="Z29" s="236">
        <v>30026.828802738699</v>
      </c>
      <c r="AA29" s="236">
        <v>27878.207584706259</v>
      </c>
      <c r="AB29" s="236">
        <v>26541.516852165689</v>
      </c>
      <c r="AC29" s="236">
        <v>25283.259701097657</v>
      </c>
      <c r="AD29" s="236">
        <v>24170.962463816231</v>
      </c>
      <c r="AE29" s="236">
        <v>23776.137244805996</v>
      </c>
      <c r="AF29" s="236">
        <v>50798.895804999993</v>
      </c>
      <c r="AG29" s="236">
        <v>94075.31</v>
      </c>
      <c r="AH29" s="261">
        <v>23355</v>
      </c>
    </row>
    <row r="30" spans="1:34" ht="15.75" x14ac:dyDescent="0.25">
      <c r="A30" s="177" t="s">
        <v>39</v>
      </c>
      <c r="B30" s="86" t="s">
        <v>3</v>
      </c>
      <c r="C30" s="86" t="s">
        <v>3</v>
      </c>
      <c r="D30" s="86" t="s">
        <v>3</v>
      </c>
      <c r="E30" s="86" t="s">
        <v>3</v>
      </c>
      <c r="F30" s="86" t="s">
        <v>3</v>
      </c>
      <c r="G30" s="86" t="s">
        <v>3</v>
      </c>
      <c r="H30" s="86" t="s">
        <v>3</v>
      </c>
      <c r="I30" s="86" t="s">
        <v>3</v>
      </c>
      <c r="J30" s="86" t="s">
        <v>3</v>
      </c>
      <c r="K30" s="86" t="s">
        <v>3</v>
      </c>
      <c r="L30" s="86" t="s">
        <v>3</v>
      </c>
      <c r="M30" s="86" t="s">
        <v>3</v>
      </c>
      <c r="N30" s="86" t="s">
        <v>3</v>
      </c>
      <c r="O30" s="86" t="s">
        <v>3</v>
      </c>
      <c r="P30" s="86" t="s">
        <v>3</v>
      </c>
      <c r="Q30" s="150" t="s">
        <v>3</v>
      </c>
      <c r="S30" s="431" t="s">
        <v>3</v>
      </c>
      <c r="T30" s="86" t="s">
        <v>3</v>
      </c>
      <c r="U30" s="86" t="s">
        <v>3</v>
      </c>
      <c r="V30" s="86" t="s">
        <v>3</v>
      </c>
      <c r="W30" s="86" t="s">
        <v>3</v>
      </c>
      <c r="X30" s="86" t="s">
        <v>3</v>
      </c>
      <c r="Y30" s="86" t="s">
        <v>3</v>
      </c>
      <c r="Z30" s="86" t="s">
        <v>3</v>
      </c>
      <c r="AA30" s="86" t="s">
        <v>3</v>
      </c>
      <c r="AB30" s="86" t="s">
        <v>3</v>
      </c>
      <c r="AC30" s="86" t="s">
        <v>3</v>
      </c>
      <c r="AD30" s="86" t="s">
        <v>3</v>
      </c>
      <c r="AE30" s="86" t="s">
        <v>3</v>
      </c>
      <c r="AF30" s="86" t="s">
        <v>3</v>
      </c>
      <c r="AG30" s="86" t="s">
        <v>3</v>
      </c>
      <c r="AH30" s="150" t="s">
        <v>3</v>
      </c>
    </row>
    <row r="31" spans="1:34" ht="15.75" x14ac:dyDescent="0.25">
      <c r="A31" s="154" t="s">
        <v>38</v>
      </c>
      <c r="B31" s="153">
        <v>33000</v>
      </c>
      <c r="C31" s="153">
        <v>34200</v>
      </c>
      <c r="D31" s="153">
        <v>34100</v>
      </c>
      <c r="E31" s="153">
        <v>33500</v>
      </c>
      <c r="F31" s="153">
        <v>32800</v>
      </c>
      <c r="G31" s="153">
        <v>27700</v>
      </c>
      <c r="H31" s="153">
        <v>30000</v>
      </c>
      <c r="I31" s="153">
        <v>26900</v>
      </c>
      <c r="J31" s="153">
        <v>25100</v>
      </c>
      <c r="K31" s="153">
        <v>24016</v>
      </c>
      <c r="L31" s="153">
        <v>23152</v>
      </c>
      <c r="M31" s="153">
        <v>22554</v>
      </c>
      <c r="N31" s="153">
        <v>22474</v>
      </c>
      <c r="O31" s="153">
        <v>48545</v>
      </c>
      <c r="P31" s="153">
        <v>91070</v>
      </c>
      <c r="Q31" s="152">
        <v>23355</v>
      </c>
      <c r="S31" s="436">
        <v>41717.85127652013</v>
      </c>
      <c r="T31" s="153">
        <v>41732.494256961174</v>
      </c>
      <c r="U31" s="153">
        <v>40398.513999953895</v>
      </c>
      <c r="V31" s="153">
        <v>38833.355877396847</v>
      </c>
      <c r="W31" s="153">
        <v>37533.97099729241</v>
      </c>
      <c r="X31" s="153">
        <v>31198.716770243176</v>
      </c>
      <c r="Y31" s="153">
        <v>33621.118347155752</v>
      </c>
      <c r="Z31" s="153">
        <v>30026.828802738699</v>
      </c>
      <c r="AA31" s="153">
        <v>27878.207584706259</v>
      </c>
      <c r="AB31" s="153">
        <v>26541.516852165689</v>
      </c>
      <c r="AC31" s="153">
        <v>25283.259701097657</v>
      </c>
      <c r="AD31" s="153">
        <v>24170.962463816231</v>
      </c>
      <c r="AE31" s="153">
        <v>23776.137244805996</v>
      </c>
      <c r="AF31" s="153">
        <v>50798.895804999993</v>
      </c>
      <c r="AG31" s="153">
        <v>94075.31</v>
      </c>
      <c r="AH31" s="152">
        <v>23355</v>
      </c>
    </row>
    <row r="32" spans="1:34" ht="15.75" x14ac:dyDescent="0.25">
      <c r="A32" s="260" t="s">
        <v>37</v>
      </c>
      <c r="B32" s="253">
        <v>0</v>
      </c>
      <c r="C32" s="253">
        <v>0</v>
      </c>
      <c r="D32" s="253">
        <v>0</v>
      </c>
      <c r="E32" s="253">
        <v>0</v>
      </c>
      <c r="F32" s="253">
        <v>0</v>
      </c>
      <c r="G32" s="253">
        <v>0</v>
      </c>
      <c r="H32" s="253">
        <v>0</v>
      </c>
      <c r="I32" s="253">
        <v>0</v>
      </c>
      <c r="J32" s="253">
        <v>0</v>
      </c>
      <c r="K32" s="253">
        <v>0</v>
      </c>
      <c r="L32" s="253">
        <v>0</v>
      </c>
      <c r="M32" s="253">
        <v>0</v>
      </c>
      <c r="N32" s="253">
        <v>0</v>
      </c>
      <c r="O32" s="253">
        <v>0</v>
      </c>
      <c r="P32" s="253">
        <v>0</v>
      </c>
      <c r="Q32" s="252">
        <v>11200</v>
      </c>
      <c r="S32" s="455">
        <v>0</v>
      </c>
      <c r="T32" s="253">
        <v>0</v>
      </c>
      <c r="U32" s="253">
        <v>0</v>
      </c>
      <c r="V32" s="253">
        <v>0</v>
      </c>
      <c r="W32" s="253">
        <v>0</v>
      </c>
      <c r="X32" s="253">
        <v>0</v>
      </c>
      <c r="Y32" s="253">
        <v>0</v>
      </c>
      <c r="Z32" s="253">
        <v>0</v>
      </c>
      <c r="AA32" s="253">
        <v>0</v>
      </c>
      <c r="AB32" s="253">
        <v>0</v>
      </c>
      <c r="AC32" s="253">
        <v>0</v>
      </c>
      <c r="AD32" s="253">
        <v>0</v>
      </c>
      <c r="AE32" s="253">
        <v>0</v>
      </c>
      <c r="AF32" s="253">
        <v>0</v>
      </c>
      <c r="AG32" s="253">
        <v>0</v>
      </c>
      <c r="AH32" s="252">
        <v>11200</v>
      </c>
    </row>
    <row r="33" spans="1:34" ht="15.75" x14ac:dyDescent="0.25">
      <c r="A33" s="247" t="s">
        <v>36</v>
      </c>
      <c r="B33" s="157"/>
      <c r="C33" s="259" t="s">
        <v>3</v>
      </c>
      <c r="D33" s="259"/>
      <c r="E33" s="259"/>
      <c r="F33" s="259" t="s">
        <v>3</v>
      </c>
      <c r="G33" s="259" t="s">
        <v>3</v>
      </c>
      <c r="H33" s="259" t="s">
        <v>3</v>
      </c>
      <c r="I33" s="259" t="s">
        <v>3</v>
      </c>
      <c r="J33" s="259" t="s">
        <v>3</v>
      </c>
      <c r="K33" s="259" t="s">
        <v>3</v>
      </c>
      <c r="L33" s="259" t="s">
        <v>3</v>
      </c>
      <c r="M33" s="259" t="s">
        <v>3</v>
      </c>
      <c r="N33" s="259" t="s">
        <v>3</v>
      </c>
      <c r="O33" s="259" t="s">
        <v>3</v>
      </c>
      <c r="P33" s="259" t="s">
        <v>3</v>
      </c>
      <c r="Q33" s="178">
        <v>9401</v>
      </c>
      <c r="S33" s="158">
        <v>0</v>
      </c>
      <c r="T33" s="259" t="s">
        <v>3</v>
      </c>
      <c r="U33" s="259">
        <v>0</v>
      </c>
      <c r="V33" s="259">
        <v>0</v>
      </c>
      <c r="W33" s="259" t="s">
        <v>3</v>
      </c>
      <c r="X33" s="259" t="s">
        <v>3</v>
      </c>
      <c r="Y33" s="259" t="s">
        <v>3</v>
      </c>
      <c r="Z33" s="259" t="s">
        <v>3</v>
      </c>
      <c r="AA33" s="259" t="s">
        <v>3</v>
      </c>
      <c r="AB33" s="259" t="s">
        <v>3</v>
      </c>
      <c r="AC33" s="259" t="s">
        <v>3</v>
      </c>
      <c r="AD33" s="259" t="s">
        <v>3</v>
      </c>
      <c r="AE33" s="259" t="s">
        <v>3</v>
      </c>
      <c r="AF33" s="259" t="s">
        <v>3</v>
      </c>
      <c r="AG33" s="259" t="s">
        <v>3</v>
      </c>
      <c r="AH33" s="178">
        <v>9401</v>
      </c>
    </row>
    <row r="34" spans="1:34" ht="15.75" x14ac:dyDescent="0.25">
      <c r="A34" s="181" t="s">
        <v>35</v>
      </c>
      <c r="B34" s="155" t="s">
        <v>3</v>
      </c>
      <c r="C34" s="155" t="s">
        <v>3</v>
      </c>
      <c r="D34" s="155" t="s">
        <v>3</v>
      </c>
      <c r="E34" s="155" t="s">
        <v>3</v>
      </c>
      <c r="F34" s="155" t="s">
        <v>3</v>
      </c>
      <c r="G34" s="155" t="s">
        <v>3</v>
      </c>
      <c r="H34" s="155" t="s">
        <v>3</v>
      </c>
      <c r="I34" s="155" t="s">
        <v>3</v>
      </c>
      <c r="J34" s="155" t="s">
        <v>3</v>
      </c>
      <c r="K34" s="155" t="s">
        <v>3</v>
      </c>
      <c r="L34" s="155" t="s">
        <v>3</v>
      </c>
      <c r="M34" s="155" t="s">
        <v>3</v>
      </c>
      <c r="N34" s="155" t="s">
        <v>3</v>
      </c>
      <c r="O34" s="155" t="s">
        <v>3</v>
      </c>
      <c r="P34" s="155" t="s">
        <v>3</v>
      </c>
      <c r="Q34" s="258" t="s">
        <v>3</v>
      </c>
      <c r="S34" s="444" t="s">
        <v>3</v>
      </c>
      <c r="T34" s="155" t="s">
        <v>3</v>
      </c>
      <c r="U34" s="155" t="s">
        <v>3</v>
      </c>
      <c r="V34" s="155" t="s">
        <v>3</v>
      </c>
      <c r="W34" s="155" t="s">
        <v>3</v>
      </c>
      <c r="X34" s="155" t="s">
        <v>3</v>
      </c>
      <c r="Y34" s="155" t="s">
        <v>3</v>
      </c>
      <c r="Z34" s="155" t="s">
        <v>3</v>
      </c>
      <c r="AA34" s="155" t="s">
        <v>3</v>
      </c>
      <c r="AB34" s="155" t="s">
        <v>3</v>
      </c>
      <c r="AC34" s="155" t="s">
        <v>3</v>
      </c>
      <c r="AD34" s="155" t="s">
        <v>3</v>
      </c>
      <c r="AE34" s="155" t="s">
        <v>3</v>
      </c>
      <c r="AF34" s="155" t="s">
        <v>3</v>
      </c>
      <c r="AG34" s="155" t="s">
        <v>3</v>
      </c>
      <c r="AH34" s="258" t="s">
        <v>3</v>
      </c>
    </row>
    <row r="35" spans="1:34" ht="15.75" x14ac:dyDescent="0.25">
      <c r="A35" s="154" t="s">
        <v>34</v>
      </c>
      <c r="B35" s="190" t="s">
        <v>3</v>
      </c>
      <c r="C35" s="190" t="s">
        <v>3</v>
      </c>
      <c r="D35" s="190" t="s">
        <v>3</v>
      </c>
      <c r="E35" s="190" t="s">
        <v>3</v>
      </c>
      <c r="F35" s="190" t="s">
        <v>3</v>
      </c>
      <c r="G35" s="190" t="s">
        <v>3</v>
      </c>
      <c r="H35" s="190" t="s">
        <v>3</v>
      </c>
      <c r="I35" s="190" t="s">
        <v>3</v>
      </c>
      <c r="J35" s="190" t="s">
        <v>3</v>
      </c>
      <c r="K35" s="190" t="s">
        <v>3</v>
      </c>
      <c r="L35" s="190" t="s">
        <v>3</v>
      </c>
      <c r="M35" s="190" t="s">
        <v>3</v>
      </c>
      <c r="N35" s="190" t="s">
        <v>3</v>
      </c>
      <c r="O35" s="190" t="s">
        <v>3</v>
      </c>
      <c r="P35" s="190" t="s">
        <v>3</v>
      </c>
      <c r="Q35" s="257">
        <v>9401</v>
      </c>
      <c r="S35" s="445" t="s">
        <v>3</v>
      </c>
      <c r="T35" s="190" t="s">
        <v>3</v>
      </c>
      <c r="U35" s="190" t="s">
        <v>3</v>
      </c>
      <c r="V35" s="190" t="s">
        <v>3</v>
      </c>
      <c r="W35" s="190" t="s">
        <v>3</v>
      </c>
      <c r="X35" s="190" t="s">
        <v>3</v>
      </c>
      <c r="Y35" s="190" t="s">
        <v>3</v>
      </c>
      <c r="Z35" s="190" t="s">
        <v>3</v>
      </c>
      <c r="AA35" s="190" t="s">
        <v>3</v>
      </c>
      <c r="AB35" s="190" t="s">
        <v>3</v>
      </c>
      <c r="AC35" s="190" t="s">
        <v>3</v>
      </c>
      <c r="AD35" s="190" t="s">
        <v>3</v>
      </c>
      <c r="AE35" s="190" t="s">
        <v>3</v>
      </c>
      <c r="AF35" s="190" t="s">
        <v>3</v>
      </c>
      <c r="AG35" s="190" t="s">
        <v>3</v>
      </c>
      <c r="AH35" s="257">
        <v>9401</v>
      </c>
    </row>
    <row r="36" spans="1:34" ht="15.75" x14ac:dyDescent="0.25">
      <c r="A36" s="230" t="s">
        <v>33</v>
      </c>
      <c r="B36" s="239">
        <v>240342</v>
      </c>
      <c r="C36" s="162">
        <v>301148</v>
      </c>
      <c r="D36" s="162">
        <v>346639</v>
      </c>
      <c r="E36" s="162">
        <v>380132</v>
      </c>
      <c r="F36" s="162">
        <v>463715</v>
      </c>
      <c r="G36" s="162">
        <v>474199</v>
      </c>
      <c r="H36" s="162">
        <v>572657</v>
      </c>
      <c r="I36" s="162">
        <v>594364</v>
      </c>
      <c r="J36" s="162">
        <v>592713</v>
      </c>
      <c r="K36" s="162">
        <v>595301</v>
      </c>
      <c r="L36" s="162">
        <v>566374</v>
      </c>
      <c r="M36" s="162">
        <v>624722</v>
      </c>
      <c r="N36" s="162">
        <v>623397</v>
      </c>
      <c r="O36" s="162">
        <v>621354</v>
      </c>
      <c r="P36" s="162">
        <v>632610</v>
      </c>
      <c r="Q36" s="212">
        <v>690551</v>
      </c>
      <c r="S36" s="163">
        <v>303834.90337883035</v>
      </c>
      <c r="T36" s="162">
        <v>367475.35615483462</v>
      </c>
      <c r="U36" s="162">
        <v>410665.70364897419</v>
      </c>
      <c r="V36" s="162">
        <v>440650.7831757199</v>
      </c>
      <c r="W36" s="162">
        <v>530642.23661614174</v>
      </c>
      <c r="X36" s="162">
        <v>534093.87341994746</v>
      </c>
      <c r="Y36" s="162">
        <v>641778.95897757239</v>
      </c>
      <c r="Z36" s="162">
        <v>663452.2704279176</v>
      </c>
      <c r="AA36" s="162">
        <v>658317.77100215142</v>
      </c>
      <c r="AB36" s="162">
        <v>657902.71167601133</v>
      </c>
      <c r="AC36" s="162">
        <v>618511.61584094178</v>
      </c>
      <c r="AD36" s="162">
        <v>669510.15395584831</v>
      </c>
      <c r="AE36" s="162">
        <v>659516.44700544281</v>
      </c>
      <c r="AF36" s="162">
        <v>650202.84486599988</v>
      </c>
      <c r="AG36" s="162">
        <v>653486.13</v>
      </c>
      <c r="AH36" s="212">
        <v>690551</v>
      </c>
    </row>
    <row r="37" spans="1:34" ht="15.75" x14ac:dyDescent="0.25">
      <c r="A37" s="228" t="s">
        <v>32</v>
      </c>
      <c r="B37" s="189">
        <v>221329</v>
      </c>
      <c r="C37" s="189">
        <v>279040</v>
      </c>
      <c r="D37" s="189">
        <v>303746</v>
      </c>
      <c r="E37" s="189">
        <v>315740</v>
      </c>
      <c r="F37" s="189">
        <v>400225</v>
      </c>
      <c r="G37" s="189">
        <v>385948</v>
      </c>
      <c r="H37" s="189">
        <v>537028</v>
      </c>
      <c r="I37" s="189">
        <v>571999</v>
      </c>
      <c r="J37" s="189">
        <v>575428</v>
      </c>
      <c r="K37" s="189">
        <v>578488</v>
      </c>
      <c r="L37" s="189">
        <v>547166</v>
      </c>
      <c r="M37" s="189">
        <v>605286</v>
      </c>
      <c r="N37" s="189">
        <v>605017</v>
      </c>
      <c r="O37" s="189">
        <v>600658</v>
      </c>
      <c r="P37" s="189">
        <v>618170</v>
      </c>
      <c r="Q37" s="256">
        <v>673736</v>
      </c>
      <c r="S37" s="170">
        <v>279799.10015699774</v>
      </c>
      <c r="T37" s="189">
        <v>340498.10518896038</v>
      </c>
      <c r="U37" s="189">
        <v>359850.05963137822</v>
      </c>
      <c r="V37" s="189">
        <v>366007.27715609793</v>
      </c>
      <c r="W37" s="189">
        <v>457988.82751193154</v>
      </c>
      <c r="X37" s="189">
        <v>434696.1133589102</v>
      </c>
      <c r="Y37" s="189">
        <v>601849.39812454523</v>
      </c>
      <c r="Z37" s="189">
        <v>638487.58544006443</v>
      </c>
      <c r="AA37" s="189">
        <v>639119.57107778301</v>
      </c>
      <c r="AB37" s="189">
        <v>639321.66059192317</v>
      </c>
      <c r="AC37" s="189">
        <v>597535.42145865585</v>
      </c>
      <c r="AD37" s="189">
        <v>648680.73006444413</v>
      </c>
      <c r="AE37" s="189">
        <v>640071.51497022284</v>
      </c>
      <c r="AF37" s="189">
        <v>628545.95028199989</v>
      </c>
      <c r="AG37" s="189">
        <v>638569.61</v>
      </c>
      <c r="AH37" s="256">
        <v>673736</v>
      </c>
    </row>
    <row r="38" spans="1:34" ht="15.75" x14ac:dyDescent="0.25">
      <c r="A38" s="177" t="s">
        <v>31</v>
      </c>
      <c r="B38" s="184">
        <v>121558</v>
      </c>
      <c r="C38" s="184">
        <v>163714</v>
      </c>
      <c r="D38" s="184">
        <v>174903</v>
      </c>
      <c r="E38" s="184">
        <v>192912</v>
      </c>
      <c r="F38" s="184">
        <v>242745</v>
      </c>
      <c r="G38" s="184">
        <v>235429</v>
      </c>
      <c r="H38" s="184">
        <v>351016</v>
      </c>
      <c r="I38" s="184">
        <v>385406</v>
      </c>
      <c r="J38" s="184">
        <v>355079</v>
      </c>
      <c r="K38" s="184">
        <v>355938</v>
      </c>
      <c r="L38" s="184">
        <v>321719</v>
      </c>
      <c r="M38" s="184">
        <v>327145</v>
      </c>
      <c r="N38" s="184">
        <v>303398</v>
      </c>
      <c r="O38" s="184">
        <v>297939</v>
      </c>
      <c r="P38" s="184">
        <v>292336</v>
      </c>
      <c r="Q38" s="250">
        <v>281799</v>
      </c>
      <c r="S38" s="446">
        <v>153670.86562034042</v>
      </c>
      <c r="T38" s="184">
        <v>199771.74166035501</v>
      </c>
      <c r="U38" s="184">
        <v>207208.83560510079</v>
      </c>
      <c r="V38" s="184">
        <v>223624.48803045912</v>
      </c>
      <c r="W38" s="184">
        <v>277779.99358956545</v>
      </c>
      <c r="X38" s="184">
        <v>265165.44009030977</v>
      </c>
      <c r="Y38" s="184">
        <v>393385.01592484076</v>
      </c>
      <c r="Z38" s="184">
        <v>430205.20377503015</v>
      </c>
      <c r="AA38" s="184">
        <v>394381.11836533522</v>
      </c>
      <c r="AB38" s="184">
        <v>393368.35548493301</v>
      </c>
      <c r="AC38" s="184">
        <v>351334.87507677247</v>
      </c>
      <c r="AD38" s="184">
        <v>350598.98533409421</v>
      </c>
      <c r="AE38" s="184">
        <v>320976.79486516194</v>
      </c>
      <c r="AF38" s="184">
        <v>311772.00983099994</v>
      </c>
      <c r="AG38" s="184">
        <v>301983.08799999999</v>
      </c>
      <c r="AH38" s="250">
        <v>281799</v>
      </c>
    </row>
    <row r="39" spans="1:34" ht="15.75" x14ac:dyDescent="0.25">
      <c r="A39" s="154" t="s">
        <v>30</v>
      </c>
      <c r="B39" s="188">
        <v>46683</v>
      </c>
      <c r="C39" s="188">
        <v>62385</v>
      </c>
      <c r="D39" s="188">
        <v>77062</v>
      </c>
      <c r="E39" s="188">
        <v>53965</v>
      </c>
      <c r="F39" s="188">
        <v>91216</v>
      </c>
      <c r="G39" s="188">
        <v>88768</v>
      </c>
      <c r="H39" s="188">
        <v>97540</v>
      </c>
      <c r="I39" s="188">
        <v>101468</v>
      </c>
      <c r="J39" s="188">
        <v>125137</v>
      </c>
      <c r="K39" s="188">
        <v>129890</v>
      </c>
      <c r="L39" s="188">
        <v>126720</v>
      </c>
      <c r="M39" s="188">
        <v>166483</v>
      </c>
      <c r="N39" s="188">
        <v>168041</v>
      </c>
      <c r="O39" s="188">
        <v>171835</v>
      </c>
      <c r="P39" s="188">
        <v>160705</v>
      </c>
      <c r="Q39" s="254">
        <v>220157</v>
      </c>
      <c r="S39" s="437">
        <v>59015.589428539075</v>
      </c>
      <c r="T39" s="188">
        <v>76125.194567851548</v>
      </c>
      <c r="U39" s="188">
        <v>91295.902811274107</v>
      </c>
      <c r="V39" s="188">
        <v>62556.479102200617</v>
      </c>
      <c r="W39" s="188">
        <v>104381.05788076294</v>
      </c>
      <c r="X39" s="188">
        <v>99980.061020250767</v>
      </c>
      <c r="Y39" s="188">
        <v>109313.46278605239</v>
      </c>
      <c r="Z39" s="188">
        <v>113262.53773071711</v>
      </c>
      <c r="AA39" s="188">
        <v>138987.85906483614</v>
      </c>
      <c r="AB39" s="188">
        <v>143549.20152930552</v>
      </c>
      <c r="AC39" s="188">
        <v>138385.22241374807</v>
      </c>
      <c r="AD39" s="188">
        <v>178418.65495537454</v>
      </c>
      <c r="AE39" s="188">
        <v>177777.24832047895</v>
      </c>
      <c r="AF39" s="188">
        <v>179813.12721499996</v>
      </c>
      <c r="AG39" s="188">
        <v>166008.26499999998</v>
      </c>
      <c r="AH39" s="254">
        <v>220157</v>
      </c>
    </row>
    <row r="40" spans="1:34" ht="15.75" x14ac:dyDescent="0.25">
      <c r="A40" s="177" t="s">
        <v>29</v>
      </c>
      <c r="B40" s="187">
        <v>43584</v>
      </c>
      <c r="C40" s="187">
        <v>34101</v>
      </c>
      <c r="D40" s="187">
        <v>45853</v>
      </c>
      <c r="E40" s="187">
        <v>53290</v>
      </c>
      <c r="F40" s="187">
        <v>52695</v>
      </c>
      <c r="G40" s="187">
        <v>50173</v>
      </c>
      <c r="H40" s="187">
        <v>59868</v>
      </c>
      <c r="I40" s="187">
        <v>60106</v>
      </c>
      <c r="J40" s="187">
        <v>68572</v>
      </c>
      <c r="K40" s="187">
        <v>70757</v>
      </c>
      <c r="L40" s="187">
        <v>74423</v>
      </c>
      <c r="M40" s="187">
        <v>83535</v>
      </c>
      <c r="N40" s="187">
        <v>96370</v>
      </c>
      <c r="O40" s="187">
        <v>92863</v>
      </c>
      <c r="P40" s="187">
        <v>121780</v>
      </c>
      <c r="Q40" s="255">
        <v>124711</v>
      </c>
      <c r="S40" s="438">
        <v>55097.903940480406</v>
      </c>
      <c r="T40" s="187">
        <v>41611.6896683226</v>
      </c>
      <c r="U40" s="187">
        <v>54322.377197650618</v>
      </c>
      <c r="V40" s="187">
        <v>61774.015961387398</v>
      </c>
      <c r="W40" s="187">
        <v>60300.384198241569</v>
      </c>
      <c r="X40" s="187">
        <v>56510.224422866821</v>
      </c>
      <c r="Y40" s="187">
        <v>67094.303773584019</v>
      </c>
      <c r="Z40" s="187">
        <v>67092.660669792269</v>
      </c>
      <c r="AA40" s="187">
        <v>76161.930298744133</v>
      </c>
      <c r="AB40" s="187">
        <v>78197.789303326441</v>
      </c>
      <c r="AC40" s="187">
        <v>81274.016790549023</v>
      </c>
      <c r="AD40" s="187">
        <v>89523.869354211623</v>
      </c>
      <c r="AE40" s="187">
        <v>101953.65072002997</v>
      </c>
      <c r="AF40" s="187">
        <v>97174.53622699999</v>
      </c>
      <c r="AG40" s="187">
        <v>125798.73999999999</v>
      </c>
      <c r="AH40" s="255">
        <v>124711</v>
      </c>
    </row>
    <row r="41" spans="1:34" ht="15.75" x14ac:dyDescent="0.25">
      <c r="A41" s="154" t="s">
        <v>28</v>
      </c>
      <c r="B41" s="188">
        <v>9504</v>
      </c>
      <c r="C41" s="188">
        <v>18840</v>
      </c>
      <c r="D41" s="188">
        <v>5928</v>
      </c>
      <c r="E41" s="188">
        <v>15573</v>
      </c>
      <c r="F41" s="188">
        <v>13569</v>
      </c>
      <c r="G41" s="188">
        <v>11578</v>
      </c>
      <c r="H41" s="188">
        <v>28604</v>
      </c>
      <c r="I41" s="188">
        <v>25019</v>
      </c>
      <c r="J41" s="188">
        <v>26640</v>
      </c>
      <c r="K41" s="188">
        <v>21903</v>
      </c>
      <c r="L41" s="188">
        <v>24304</v>
      </c>
      <c r="M41" s="188">
        <v>28123</v>
      </c>
      <c r="N41" s="188">
        <v>37208</v>
      </c>
      <c r="O41" s="188">
        <v>38021</v>
      </c>
      <c r="P41" s="188">
        <v>43349</v>
      </c>
      <c r="Q41" s="254">
        <v>47069</v>
      </c>
      <c r="S41" s="437">
        <v>12014.741167637798</v>
      </c>
      <c r="T41" s="188">
        <v>22989.479292431242</v>
      </c>
      <c r="U41" s="188">
        <v>7022.9440173526891</v>
      </c>
      <c r="V41" s="188">
        <v>18052.29406205078</v>
      </c>
      <c r="W41" s="188">
        <v>15527.391843361607</v>
      </c>
      <c r="X41" s="188">
        <v>13040.387825482871</v>
      </c>
      <c r="Y41" s="188">
        <v>32056.615640068103</v>
      </c>
      <c r="Z41" s="188">
        <v>27927.183264524887</v>
      </c>
      <c r="AA41" s="188">
        <v>29588.663348867522</v>
      </c>
      <c r="AB41" s="188">
        <v>24206.314274358141</v>
      </c>
      <c r="AC41" s="188">
        <v>26541.307177586274</v>
      </c>
      <c r="AD41" s="188">
        <v>30139.220420763671</v>
      </c>
      <c r="AE41" s="188">
        <v>39363.821064551987</v>
      </c>
      <c r="AF41" s="188">
        <v>39786.27700899999</v>
      </c>
      <c r="AG41" s="188">
        <v>44779.517</v>
      </c>
      <c r="AH41" s="254">
        <v>47069</v>
      </c>
    </row>
    <row r="42" spans="1:34" ht="15.75" x14ac:dyDescent="0.25">
      <c r="A42" s="177" t="s">
        <v>27</v>
      </c>
      <c r="B42" s="253">
        <v>28423</v>
      </c>
      <c r="C42" s="253">
        <v>35015</v>
      </c>
      <c r="D42" s="253">
        <v>37048</v>
      </c>
      <c r="E42" s="253">
        <v>50442</v>
      </c>
      <c r="F42" s="253">
        <v>96570</v>
      </c>
      <c r="G42" s="253">
        <v>92628</v>
      </c>
      <c r="H42" s="253">
        <v>135696</v>
      </c>
      <c r="I42" s="253">
        <v>144280</v>
      </c>
      <c r="J42" s="253">
        <v>139790</v>
      </c>
      <c r="K42" s="253">
        <v>139867</v>
      </c>
      <c r="L42" s="253">
        <v>124474</v>
      </c>
      <c r="M42" s="253">
        <v>126769</v>
      </c>
      <c r="N42" s="253">
        <v>160833</v>
      </c>
      <c r="O42" s="253">
        <v>154104</v>
      </c>
      <c r="P42" s="253">
        <v>171748</v>
      </c>
      <c r="Q42" s="252">
        <v>178584</v>
      </c>
      <c r="S42" s="455">
        <v>35931.711722197935</v>
      </c>
      <c r="T42" s="253">
        <v>42726.996678581738</v>
      </c>
      <c r="U42" s="253">
        <v>43891.030694143461</v>
      </c>
      <c r="V42" s="253">
        <v>58472.601109482137</v>
      </c>
      <c r="W42" s="253">
        <v>110507.79204904049</v>
      </c>
      <c r="X42" s="253">
        <v>104327.60783372147</v>
      </c>
      <c r="Y42" s="253">
        <v>152075.04250785487</v>
      </c>
      <c r="Z42" s="253">
        <v>161050.96132561855</v>
      </c>
      <c r="AA42" s="253">
        <v>155262.73459227441</v>
      </c>
      <c r="AB42" s="253">
        <v>154575.38047809203</v>
      </c>
      <c r="AC42" s="253">
        <v>135932.46665663569</v>
      </c>
      <c r="AD42" s="253">
        <v>135857.44172100379</v>
      </c>
      <c r="AE42" s="253">
        <v>170151.61882592697</v>
      </c>
      <c r="AF42" s="253">
        <v>161258.89461599998</v>
      </c>
      <c r="AG42" s="253">
        <v>177415.68399999998</v>
      </c>
      <c r="AH42" s="252">
        <v>178584</v>
      </c>
    </row>
    <row r="43" spans="1:34" ht="15.75" x14ac:dyDescent="0.25">
      <c r="A43" s="247" t="s">
        <v>26</v>
      </c>
      <c r="B43" s="185">
        <v>18540</v>
      </c>
      <c r="C43" s="185">
        <v>19203</v>
      </c>
      <c r="D43" s="185">
        <v>40288</v>
      </c>
      <c r="E43" s="185">
        <v>61808</v>
      </c>
      <c r="F43" s="185">
        <v>60266</v>
      </c>
      <c r="G43" s="185">
        <v>84720</v>
      </c>
      <c r="H43" s="185">
        <v>31934</v>
      </c>
      <c r="I43" s="185">
        <v>19382</v>
      </c>
      <c r="J43" s="185">
        <v>14767</v>
      </c>
      <c r="K43" s="185">
        <v>14758</v>
      </c>
      <c r="L43" s="185">
        <v>17103</v>
      </c>
      <c r="M43" s="185">
        <v>18169</v>
      </c>
      <c r="N43" s="185">
        <v>16900</v>
      </c>
      <c r="O43" s="185">
        <v>19093</v>
      </c>
      <c r="P43" s="185">
        <v>13249</v>
      </c>
      <c r="Q43" s="251">
        <v>15444</v>
      </c>
      <c r="S43" s="186">
        <v>23437.847353535857</v>
      </c>
      <c r="T43" s="185">
        <v>23432.429450772674</v>
      </c>
      <c r="U43" s="185">
        <v>47729.481877716789</v>
      </c>
      <c r="V43" s="185">
        <v>71648.121196123713</v>
      </c>
      <c r="W43" s="185">
        <v>68964.094393988547</v>
      </c>
      <c r="X43" s="185">
        <v>95420.768403429669</v>
      </c>
      <c r="Y43" s="185">
        <v>35788.559776602393</v>
      </c>
      <c r="Z43" s="185">
        <v>21634.944083817154</v>
      </c>
      <c r="AA43" s="185">
        <v>16401.493681408658</v>
      </c>
      <c r="AB43" s="185">
        <v>16309.947772495889</v>
      </c>
      <c r="AC43" s="185">
        <v>18677.41839443129</v>
      </c>
      <c r="AD43" s="185">
        <v>19471.588942319639</v>
      </c>
      <c r="AE43" s="185">
        <v>17879.181251099995</v>
      </c>
      <c r="AF43" s="185">
        <v>19979.468896999995</v>
      </c>
      <c r="AG43" s="185">
        <v>13686.216999999999</v>
      </c>
      <c r="AH43" s="251">
        <v>15444</v>
      </c>
    </row>
    <row r="44" spans="1:34" ht="15.75" x14ac:dyDescent="0.25">
      <c r="A44" s="177" t="s">
        <v>25</v>
      </c>
      <c r="B44" s="184">
        <v>18540</v>
      </c>
      <c r="C44" s="184">
        <v>19203</v>
      </c>
      <c r="D44" s="184">
        <v>40288</v>
      </c>
      <c r="E44" s="184">
        <v>61808</v>
      </c>
      <c r="F44" s="184">
        <v>60266</v>
      </c>
      <c r="G44" s="184">
        <v>84720</v>
      </c>
      <c r="H44" s="184">
        <v>31934</v>
      </c>
      <c r="I44" s="184">
        <v>19382</v>
      </c>
      <c r="J44" s="184">
        <v>14767</v>
      </c>
      <c r="K44" s="184">
        <v>14758</v>
      </c>
      <c r="L44" s="184">
        <v>17103</v>
      </c>
      <c r="M44" s="184">
        <v>18169</v>
      </c>
      <c r="N44" s="184">
        <v>16900</v>
      </c>
      <c r="O44" s="184">
        <v>19093</v>
      </c>
      <c r="P44" s="184">
        <v>13249</v>
      </c>
      <c r="Q44" s="250">
        <v>15444</v>
      </c>
      <c r="S44" s="446">
        <v>23437.847353535857</v>
      </c>
      <c r="T44" s="184">
        <v>23432.429450772674</v>
      </c>
      <c r="U44" s="184">
        <v>47729.481877716789</v>
      </c>
      <c r="V44" s="184">
        <v>71648.121196123713</v>
      </c>
      <c r="W44" s="184">
        <v>68964.094393988547</v>
      </c>
      <c r="X44" s="184">
        <v>95420.768403429669</v>
      </c>
      <c r="Y44" s="184">
        <v>35788.559776602393</v>
      </c>
      <c r="Z44" s="184">
        <v>21634.944083817154</v>
      </c>
      <c r="AA44" s="184">
        <v>16401.493681408658</v>
      </c>
      <c r="AB44" s="184">
        <v>16309.947772495889</v>
      </c>
      <c r="AC44" s="184">
        <v>18677.41839443129</v>
      </c>
      <c r="AD44" s="184">
        <v>19471.588942319639</v>
      </c>
      <c r="AE44" s="184">
        <v>17879.181251099995</v>
      </c>
      <c r="AF44" s="184">
        <v>19979.468896999995</v>
      </c>
      <c r="AG44" s="184">
        <v>13686.216999999999</v>
      </c>
      <c r="AH44" s="250">
        <v>15444</v>
      </c>
    </row>
    <row r="45" spans="1:34" ht="15.75" x14ac:dyDescent="0.25">
      <c r="A45" s="154" t="s">
        <v>24</v>
      </c>
      <c r="B45" s="182">
        <v>1087</v>
      </c>
      <c r="C45" s="182">
        <v>1580</v>
      </c>
      <c r="D45" s="182">
        <v>4029</v>
      </c>
      <c r="E45" s="182">
        <v>4133</v>
      </c>
      <c r="F45" s="182">
        <v>6539</v>
      </c>
      <c r="G45" s="182">
        <v>9319</v>
      </c>
      <c r="H45" s="182">
        <v>4848</v>
      </c>
      <c r="I45" s="182">
        <v>1787</v>
      </c>
      <c r="J45" s="182">
        <v>978</v>
      </c>
      <c r="K45" s="182">
        <v>1102</v>
      </c>
      <c r="L45" s="182">
        <v>1051</v>
      </c>
      <c r="M45" s="182">
        <v>1522</v>
      </c>
      <c r="N45" s="182">
        <v>1231</v>
      </c>
      <c r="O45" s="182">
        <v>6049</v>
      </c>
      <c r="P45" s="182">
        <v>3054</v>
      </c>
      <c r="Q45" s="240">
        <v>1514</v>
      </c>
      <c r="S45" s="442">
        <v>1374.160737502345</v>
      </c>
      <c r="T45" s="182">
        <v>1927.9924247368028</v>
      </c>
      <c r="U45" s="182">
        <v>4773.1851292027641</v>
      </c>
      <c r="V45" s="182">
        <v>4790.9928310830201</v>
      </c>
      <c r="W45" s="182">
        <v>7482.7633033931425</v>
      </c>
      <c r="X45" s="182">
        <v>10496.059262884337</v>
      </c>
      <c r="Y45" s="182">
        <v>5433.1727249003688</v>
      </c>
      <c r="Z45" s="182">
        <v>1994.7190732525671</v>
      </c>
      <c r="AA45" s="182">
        <v>1086.2504787985149</v>
      </c>
      <c r="AB45" s="182">
        <v>1217.8860580898813</v>
      </c>
      <c r="AC45" s="182">
        <v>1147.7499112756409</v>
      </c>
      <c r="AD45" s="182">
        <v>1631.1166475981336</v>
      </c>
      <c r="AE45" s="182">
        <v>1302.3237940889996</v>
      </c>
      <c r="AF45" s="182">
        <v>6329.8490209999991</v>
      </c>
      <c r="AG45" s="182">
        <v>3154.7819999999997</v>
      </c>
      <c r="AH45" s="240">
        <v>1514</v>
      </c>
    </row>
    <row r="46" spans="1:34" ht="15.75" x14ac:dyDescent="0.25">
      <c r="A46" s="247" t="s">
        <v>23</v>
      </c>
      <c r="B46" s="236" t="s">
        <v>3</v>
      </c>
      <c r="C46" s="159" t="s">
        <v>3</v>
      </c>
      <c r="D46" s="159" t="s">
        <v>3</v>
      </c>
      <c r="E46" s="159" t="s">
        <v>3</v>
      </c>
      <c r="F46" s="159" t="s">
        <v>3</v>
      </c>
      <c r="G46" s="159" t="s">
        <v>3</v>
      </c>
      <c r="H46" s="159" t="s">
        <v>3</v>
      </c>
      <c r="I46" s="159" t="s">
        <v>3</v>
      </c>
      <c r="J46" s="159" t="s">
        <v>3</v>
      </c>
      <c r="K46" s="159" t="s">
        <v>3</v>
      </c>
      <c r="L46" s="159" t="s">
        <v>3</v>
      </c>
      <c r="M46" s="159" t="s">
        <v>3</v>
      </c>
      <c r="N46" s="235" t="s">
        <v>3</v>
      </c>
      <c r="O46" s="159" t="s">
        <v>3</v>
      </c>
      <c r="P46" s="159" t="s">
        <v>3</v>
      </c>
      <c r="Q46" s="142">
        <v>0</v>
      </c>
      <c r="S46" s="160" t="s">
        <v>3</v>
      </c>
      <c r="T46" s="236" t="s">
        <v>3</v>
      </c>
      <c r="U46" s="236" t="s">
        <v>3</v>
      </c>
      <c r="V46" s="236" t="s">
        <v>3</v>
      </c>
      <c r="W46" s="236" t="s">
        <v>3</v>
      </c>
      <c r="X46" s="236" t="s">
        <v>3</v>
      </c>
      <c r="Y46" s="236" t="s">
        <v>3</v>
      </c>
      <c r="Z46" s="236" t="s">
        <v>3</v>
      </c>
      <c r="AA46" s="236" t="s">
        <v>3</v>
      </c>
      <c r="AB46" s="236" t="s">
        <v>3</v>
      </c>
      <c r="AC46" s="236" t="s">
        <v>3</v>
      </c>
      <c r="AD46" s="236" t="s">
        <v>3</v>
      </c>
      <c r="AE46" s="236" t="s">
        <v>3</v>
      </c>
      <c r="AF46" s="236" t="s">
        <v>3</v>
      </c>
      <c r="AG46" s="236" t="s">
        <v>3</v>
      </c>
      <c r="AH46" s="142">
        <v>0</v>
      </c>
    </row>
    <row r="47" spans="1:34" ht="15.75" x14ac:dyDescent="0.25">
      <c r="A47" s="181" t="s">
        <v>22</v>
      </c>
      <c r="B47" s="86" t="s">
        <v>3</v>
      </c>
      <c r="C47" s="86" t="s">
        <v>3</v>
      </c>
      <c r="D47" s="86" t="s">
        <v>3</v>
      </c>
      <c r="E47" s="86" t="s">
        <v>3</v>
      </c>
      <c r="F47" s="86" t="s">
        <v>3</v>
      </c>
      <c r="G47" s="86" t="s">
        <v>3</v>
      </c>
      <c r="H47" s="86" t="s">
        <v>3</v>
      </c>
      <c r="I47" s="86" t="s">
        <v>3</v>
      </c>
      <c r="J47" s="86" t="s">
        <v>3</v>
      </c>
      <c r="K47" s="86" t="s">
        <v>3</v>
      </c>
      <c r="L47" s="249" t="s">
        <v>3</v>
      </c>
      <c r="M47" s="86" t="s">
        <v>3</v>
      </c>
      <c r="N47" s="86" t="s">
        <v>3</v>
      </c>
      <c r="O47" s="86" t="s">
        <v>3</v>
      </c>
      <c r="P47" s="86" t="s">
        <v>3</v>
      </c>
      <c r="Q47" s="248">
        <v>0</v>
      </c>
      <c r="S47" s="431" t="s">
        <v>3</v>
      </c>
      <c r="T47" s="86" t="s">
        <v>3</v>
      </c>
      <c r="U47" s="86" t="s">
        <v>3</v>
      </c>
      <c r="V47" s="86" t="s">
        <v>3</v>
      </c>
      <c r="W47" s="86" t="s">
        <v>3</v>
      </c>
      <c r="X47" s="86" t="s">
        <v>3</v>
      </c>
      <c r="Y47" s="86" t="s">
        <v>3</v>
      </c>
      <c r="Z47" s="86" t="s">
        <v>3</v>
      </c>
      <c r="AA47" s="86" t="s">
        <v>3</v>
      </c>
      <c r="AB47" s="86" t="s">
        <v>3</v>
      </c>
      <c r="AC47" s="86" t="s">
        <v>3</v>
      </c>
      <c r="AD47" s="86" t="s">
        <v>3</v>
      </c>
      <c r="AE47" s="86" t="s">
        <v>3</v>
      </c>
      <c r="AF47" s="86" t="s">
        <v>3</v>
      </c>
      <c r="AG47" s="86" t="s">
        <v>3</v>
      </c>
      <c r="AH47" s="248">
        <v>0</v>
      </c>
    </row>
    <row r="48" spans="1:34" ht="15.75" x14ac:dyDescent="0.25">
      <c r="A48" s="247" t="s">
        <v>21</v>
      </c>
      <c r="B48" s="143">
        <v>473</v>
      </c>
      <c r="C48" s="143">
        <v>2905</v>
      </c>
      <c r="D48" s="143">
        <v>2605</v>
      </c>
      <c r="E48" s="143">
        <v>2584</v>
      </c>
      <c r="F48" s="143">
        <v>3224</v>
      </c>
      <c r="G48" s="143">
        <v>3531</v>
      </c>
      <c r="H48" s="143">
        <v>3695</v>
      </c>
      <c r="I48" s="143">
        <v>2983</v>
      </c>
      <c r="J48" s="143">
        <v>2518</v>
      </c>
      <c r="K48" s="143">
        <v>2055</v>
      </c>
      <c r="L48" s="143">
        <v>2105</v>
      </c>
      <c r="M48" s="143">
        <v>1267</v>
      </c>
      <c r="N48" s="143">
        <v>1480</v>
      </c>
      <c r="O48" s="143">
        <v>1603</v>
      </c>
      <c r="P48" s="143">
        <v>1191</v>
      </c>
      <c r="Q48" s="227">
        <v>1371</v>
      </c>
      <c r="S48" s="144">
        <v>597.95586829678859</v>
      </c>
      <c r="T48" s="143">
        <v>3544.8215151015265</v>
      </c>
      <c r="U48" s="143">
        <v>3086.1621398791758</v>
      </c>
      <c r="V48" s="143">
        <v>2995.384823498312</v>
      </c>
      <c r="W48" s="143">
        <v>3689.3147102216685</v>
      </c>
      <c r="X48" s="143">
        <v>3976.9916576075325</v>
      </c>
      <c r="Y48" s="143">
        <v>4141.0010764246836</v>
      </c>
      <c r="Z48" s="143">
        <v>3329.7409040360421</v>
      </c>
      <c r="AA48" s="143">
        <v>2796.7062429597754</v>
      </c>
      <c r="AB48" s="143">
        <v>2271.1033115922924</v>
      </c>
      <c r="AC48" s="143">
        <v>2298.7759878546376</v>
      </c>
      <c r="AD48" s="143">
        <v>1357.8349490846485</v>
      </c>
      <c r="AE48" s="143">
        <v>1565.7507841199995</v>
      </c>
      <c r="AF48" s="143">
        <v>1677.4256869999997</v>
      </c>
      <c r="AG48" s="143">
        <v>1230.3029999999999</v>
      </c>
      <c r="AH48" s="227">
        <v>1371</v>
      </c>
    </row>
    <row r="49" spans="1:34" ht="15.75" x14ac:dyDescent="0.25">
      <c r="A49" s="177" t="s">
        <v>20</v>
      </c>
      <c r="B49" s="187">
        <v>473</v>
      </c>
      <c r="C49" s="187">
        <v>2905</v>
      </c>
      <c r="D49" s="187">
        <v>2605</v>
      </c>
      <c r="E49" s="187">
        <v>2584</v>
      </c>
      <c r="F49" s="187">
        <v>3224</v>
      </c>
      <c r="G49" s="187">
        <v>3531</v>
      </c>
      <c r="H49" s="187">
        <v>3695</v>
      </c>
      <c r="I49" s="187">
        <v>2983</v>
      </c>
      <c r="J49" s="187">
        <v>2518</v>
      </c>
      <c r="K49" s="187">
        <v>2055</v>
      </c>
      <c r="L49" s="187">
        <v>2105</v>
      </c>
      <c r="M49" s="187">
        <v>1267</v>
      </c>
      <c r="N49" s="187">
        <v>1480</v>
      </c>
      <c r="O49" s="187">
        <v>1603</v>
      </c>
      <c r="P49" s="187">
        <v>1191</v>
      </c>
      <c r="Q49" s="246">
        <v>1371</v>
      </c>
      <c r="S49" s="438">
        <v>597.95586829678859</v>
      </c>
      <c r="T49" s="187">
        <v>3544.8215151015265</v>
      </c>
      <c r="U49" s="187">
        <v>3086.1621398791758</v>
      </c>
      <c r="V49" s="187">
        <v>2995.384823498312</v>
      </c>
      <c r="W49" s="187">
        <v>3689.3147102216685</v>
      </c>
      <c r="X49" s="187">
        <v>3976.9916576075325</v>
      </c>
      <c r="Y49" s="187">
        <v>4141.0010764246836</v>
      </c>
      <c r="Z49" s="187">
        <v>3329.7409040360421</v>
      </c>
      <c r="AA49" s="187">
        <v>2796.7062429597754</v>
      </c>
      <c r="AB49" s="187">
        <v>2271.1033115922924</v>
      </c>
      <c r="AC49" s="187">
        <v>2298.7759878546376</v>
      </c>
      <c r="AD49" s="187">
        <v>1357.8349490846485</v>
      </c>
      <c r="AE49" s="187">
        <v>1565.7507841199995</v>
      </c>
      <c r="AF49" s="187">
        <v>1677.4256869999997</v>
      </c>
      <c r="AG49" s="187">
        <v>1230.3029999999999</v>
      </c>
      <c r="AH49" s="246">
        <v>1371</v>
      </c>
    </row>
    <row r="50" spans="1:34" ht="15.75" x14ac:dyDescent="0.25">
      <c r="A50" s="230" t="s">
        <v>19</v>
      </c>
      <c r="B50" s="245">
        <v>15741</v>
      </c>
      <c r="C50" s="172">
        <v>19920</v>
      </c>
      <c r="D50" s="172">
        <v>24738</v>
      </c>
      <c r="E50" s="172">
        <v>27776</v>
      </c>
      <c r="F50" s="172">
        <v>22889</v>
      </c>
      <c r="G50" s="172">
        <v>25046</v>
      </c>
      <c r="H50" s="172">
        <v>20961</v>
      </c>
      <c r="I50" s="172">
        <v>22083</v>
      </c>
      <c r="J50" s="172">
        <v>20231</v>
      </c>
      <c r="K50" s="172">
        <v>21959</v>
      </c>
      <c r="L50" s="172">
        <v>14628</v>
      </c>
      <c r="M50" s="172">
        <v>16434</v>
      </c>
      <c r="N50" s="172">
        <v>15422</v>
      </c>
      <c r="O50" s="172">
        <v>12110</v>
      </c>
      <c r="P50" s="172">
        <v>12122</v>
      </c>
      <c r="Q50" s="161">
        <v>18536</v>
      </c>
      <c r="S50" s="173">
        <v>19899.415058900104</v>
      </c>
      <c r="T50" s="172">
        <v>24307.347532124753</v>
      </c>
      <c r="U50" s="172">
        <v>29307.285610875646</v>
      </c>
      <c r="V50" s="172">
        <v>32198.068443300741</v>
      </c>
      <c r="W50" s="172">
        <v>26192.532382836158</v>
      </c>
      <c r="X50" s="172">
        <v>28209.496759115904</v>
      </c>
      <c r="Y50" s="172">
        <v>23491.075389157722</v>
      </c>
      <c r="Z50" s="172">
        <v>24649.905592969466</v>
      </c>
      <c r="AA50" s="172">
        <v>22470.279587497702</v>
      </c>
      <c r="AB50" s="172">
        <v>24268.203221048734</v>
      </c>
      <c r="AC50" s="172">
        <v>15974.582019162774</v>
      </c>
      <c r="AD50" s="172">
        <v>17612.201699492594</v>
      </c>
      <c r="AE50" s="172">
        <v>16315.546346417996</v>
      </c>
      <c r="AF50" s="172">
        <v>12672.255189999998</v>
      </c>
      <c r="AG50" s="172">
        <v>12522.026</v>
      </c>
      <c r="AH50" s="161">
        <v>18536</v>
      </c>
    </row>
    <row r="51" spans="1:34" ht="15.75" x14ac:dyDescent="0.25">
      <c r="A51" s="228" t="s">
        <v>18</v>
      </c>
      <c r="B51" s="157" t="s">
        <v>3</v>
      </c>
      <c r="C51" s="157" t="s">
        <v>3</v>
      </c>
      <c r="D51" s="157" t="s">
        <v>3</v>
      </c>
      <c r="E51" s="157" t="s">
        <v>3</v>
      </c>
      <c r="F51" s="157" t="s">
        <v>3</v>
      </c>
      <c r="G51" s="157" t="s">
        <v>3</v>
      </c>
      <c r="H51" s="157" t="s">
        <v>3</v>
      </c>
      <c r="I51" s="157" t="s">
        <v>3</v>
      </c>
      <c r="J51" s="157" t="s">
        <v>3</v>
      </c>
      <c r="K51" s="157" t="s">
        <v>3</v>
      </c>
      <c r="L51" s="157" t="s">
        <v>3</v>
      </c>
      <c r="M51" s="157" t="s">
        <v>3</v>
      </c>
      <c r="N51" s="157" t="s">
        <v>3</v>
      </c>
      <c r="O51" s="157" t="s">
        <v>3</v>
      </c>
      <c r="P51" s="157" t="s">
        <v>3</v>
      </c>
      <c r="Q51" s="171">
        <v>15504</v>
      </c>
      <c r="S51" s="158" t="s">
        <v>3</v>
      </c>
      <c r="T51" s="157" t="s">
        <v>3</v>
      </c>
      <c r="U51" s="157" t="s">
        <v>3</v>
      </c>
      <c r="V51" s="157" t="s">
        <v>3</v>
      </c>
      <c r="W51" s="157" t="s">
        <v>3</v>
      </c>
      <c r="X51" s="157" t="s">
        <v>3</v>
      </c>
      <c r="Y51" s="157" t="s">
        <v>3</v>
      </c>
      <c r="Z51" s="157" t="s">
        <v>3</v>
      </c>
      <c r="AA51" s="157" t="s">
        <v>3</v>
      </c>
      <c r="AB51" s="157" t="s">
        <v>3</v>
      </c>
      <c r="AC51" s="157" t="s">
        <v>3</v>
      </c>
      <c r="AD51" s="157" t="s">
        <v>3</v>
      </c>
      <c r="AE51" s="157" t="s">
        <v>3</v>
      </c>
      <c r="AF51" s="157" t="s">
        <v>3</v>
      </c>
      <c r="AG51" s="157" t="s">
        <v>3</v>
      </c>
      <c r="AH51" s="171">
        <v>15504</v>
      </c>
    </row>
    <row r="52" spans="1:34" ht="15.75" x14ac:dyDescent="0.25">
      <c r="A52" s="228" t="s">
        <v>17</v>
      </c>
      <c r="B52" s="236" t="s">
        <v>3</v>
      </c>
      <c r="C52" s="159" t="s">
        <v>3</v>
      </c>
      <c r="D52" s="159" t="s">
        <v>3</v>
      </c>
      <c r="E52" s="159" t="s">
        <v>3</v>
      </c>
      <c r="F52" s="159" t="s">
        <v>3</v>
      </c>
      <c r="G52" s="159" t="s">
        <v>3</v>
      </c>
      <c r="H52" s="235" t="s">
        <v>3</v>
      </c>
      <c r="I52" s="159" t="s">
        <v>3</v>
      </c>
      <c r="J52" s="159" t="s">
        <v>3</v>
      </c>
      <c r="K52" s="159" t="s">
        <v>3</v>
      </c>
      <c r="L52" s="159" t="s">
        <v>3</v>
      </c>
      <c r="M52" s="159" t="s">
        <v>3</v>
      </c>
      <c r="N52" s="159" t="s">
        <v>3</v>
      </c>
      <c r="O52" s="159" t="s">
        <v>3</v>
      </c>
      <c r="P52" s="159" t="s">
        <v>3</v>
      </c>
      <c r="Q52" s="142" t="s">
        <v>3</v>
      </c>
      <c r="S52" s="160" t="s">
        <v>3</v>
      </c>
      <c r="T52" s="236" t="s">
        <v>3</v>
      </c>
      <c r="U52" s="236" t="s">
        <v>3</v>
      </c>
      <c r="V52" s="236" t="s">
        <v>3</v>
      </c>
      <c r="W52" s="236" t="s">
        <v>3</v>
      </c>
      <c r="X52" s="236" t="s">
        <v>3</v>
      </c>
      <c r="Y52" s="236" t="s">
        <v>3</v>
      </c>
      <c r="Z52" s="236" t="s">
        <v>3</v>
      </c>
      <c r="AA52" s="236" t="s">
        <v>3</v>
      </c>
      <c r="AB52" s="236" t="s">
        <v>3</v>
      </c>
      <c r="AC52" s="236" t="s">
        <v>3</v>
      </c>
      <c r="AD52" s="236" t="s">
        <v>3</v>
      </c>
      <c r="AE52" s="236" t="s">
        <v>3</v>
      </c>
      <c r="AF52" s="236" t="s">
        <v>3</v>
      </c>
      <c r="AG52" s="236" t="s">
        <v>3</v>
      </c>
      <c r="AH52" s="142" t="s">
        <v>3</v>
      </c>
    </row>
    <row r="53" spans="1:34" ht="15.75" x14ac:dyDescent="0.25">
      <c r="A53" s="228" t="s">
        <v>16</v>
      </c>
      <c r="B53" s="189">
        <v>15741</v>
      </c>
      <c r="C53" s="169">
        <v>19920</v>
      </c>
      <c r="D53" s="169">
        <v>24738</v>
      </c>
      <c r="E53" s="169">
        <v>27776</v>
      </c>
      <c r="F53" s="169">
        <v>22889</v>
      </c>
      <c r="G53" s="169">
        <v>25046</v>
      </c>
      <c r="H53" s="169">
        <v>20961</v>
      </c>
      <c r="I53" s="169">
        <v>22083</v>
      </c>
      <c r="J53" s="169">
        <v>20231</v>
      </c>
      <c r="K53" s="169">
        <v>21959</v>
      </c>
      <c r="L53" s="169">
        <v>14628</v>
      </c>
      <c r="M53" s="169">
        <v>16434</v>
      </c>
      <c r="N53" s="169">
        <v>15422</v>
      </c>
      <c r="O53" s="169">
        <v>12110</v>
      </c>
      <c r="P53" s="169">
        <v>12122</v>
      </c>
      <c r="Q53" s="234">
        <v>3032</v>
      </c>
      <c r="S53" s="170">
        <v>19899.415058900104</v>
      </c>
      <c r="T53" s="169">
        <v>24307.347532124753</v>
      </c>
      <c r="U53" s="169">
        <v>29307.285610875646</v>
      </c>
      <c r="V53" s="169">
        <v>32198.068443300741</v>
      </c>
      <c r="W53" s="169">
        <v>26192.532382836158</v>
      </c>
      <c r="X53" s="169">
        <v>28209.496759115904</v>
      </c>
      <c r="Y53" s="169">
        <v>23491.075389157722</v>
      </c>
      <c r="Z53" s="169">
        <v>24649.905592969466</v>
      </c>
      <c r="AA53" s="169">
        <v>22470.279587497702</v>
      </c>
      <c r="AB53" s="169">
        <v>24268.203221048734</v>
      </c>
      <c r="AC53" s="169">
        <v>15974.582019162774</v>
      </c>
      <c r="AD53" s="169">
        <v>17612.201699492594</v>
      </c>
      <c r="AE53" s="169">
        <v>16315.546346417996</v>
      </c>
      <c r="AF53" s="169">
        <v>12672.255189999998</v>
      </c>
      <c r="AG53" s="169">
        <v>12522.026</v>
      </c>
      <c r="AH53" s="234">
        <v>3032</v>
      </c>
    </row>
    <row r="54" spans="1:34" ht="15.75" x14ac:dyDescent="0.25">
      <c r="A54" s="244" t="s">
        <v>15</v>
      </c>
      <c r="B54" s="243" t="s">
        <v>3</v>
      </c>
      <c r="C54" s="243" t="s">
        <v>3</v>
      </c>
      <c r="D54" s="243" t="s">
        <v>3</v>
      </c>
      <c r="E54" s="243" t="s">
        <v>3</v>
      </c>
      <c r="F54" s="243" t="s">
        <v>3</v>
      </c>
      <c r="G54" s="243" t="s">
        <v>3</v>
      </c>
      <c r="H54" s="243" t="s">
        <v>3</v>
      </c>
      <c r="I54" s="243" t="s">
        <v>3</v>
      </c>
      <c r="J54" s="243" t="s">
        <v>3</v>
      </c>
      <c r="K54" s="243" t="s">
        <v>3</v>
      </c>
      <c r="L54" s="243" t="s">
        <v>3</v>
      </c>
      <c r="M54" s="243" t="s">
        <v>3</v>
      </c>
      <c r="N54" s="243" t="s">
        <v>3</v>
      </c>
      <c r="O54" s="243" t="s">
        <v>3</v>
      </c>
      <c r="P54" s="243" t="s">
        <v>3</v>
      </c>
      <c r="Q54" s="242">
        <v>3032</v>
      </c>
      <c r="S54" s="456" t="s">
        <v>3</v>
      </c>
      <c r="T54" s="243" t="s">
        <v>3</v>
      </c>
      <c r="U54" s="243" t="s">
        <v>3</v>
      </c>
      <c r="V54" s="243" t="s">
        <v>3</v>
      </c>
      <c r="W54" s="243" t="s">
        <v>3</v>
      </c>
      <c r="X54" s="243" t="s">
        <v>3</v>
      </c>
      <c r="Y54" s="243" t="s">
        <v>3</v>
      </c>
      <c r="Z54" s="243" t="s">
        <v>3</v>
      </c>
      <c r="AA54" s="243" t="s">
        <v>3</v>
      </c>
      <c r="AB54" s="243" t="s">
        <v>3</v>
      </c>
      <c r="AC54" s="243" t="s">
        <v>3</v>
      </c>
      <c r="AD54" s="243" t="s">
        <v>3</v>
      </c>
      <c r="AE54" s="243" t="s">
        <v>3</v>
      </c>
      <c r="AF54" s="243" t="s">
        <v>3</v>
      </c>
      <c r="AG54" s="243" t="s">
        <v>3</v>
      </c>
      <c r="AH54" s="242">
        <v>3032</v>
      </c>
    </row>
    <row r="55" spans="1:34" ht="15.75" x14ac:dyDescent="0.25">
      <c r="A55" s="241" t="s">
        <v>14</v>
      </c>
      <c r="B55" s="182" t="s">
        <v>3</v>
      </c>
      <c r="C55" s="182" t="s">
        <v>3</v>
      </c>
      <c r="D55" s="182" t="s">
        <v>3</v>
      </c>
      <c r="E55" s="182" t="s">
        <v>3</v>
      </c>
      <c r="F55" s="182" t="s">
        <v>3</v>
      </c>
      <c r="G55" s="182" t="s">
        <v>3</v>
      </c>
      <c r="H55" s="182" t="s">
        <v>3</v>
      </c>
      <c r="I55" s="182" t="s">
        <v>3</v>
      </c>
      <c r="J55" s="182" t="s">
        <v>3</v>
      </c>
      <c r="K55" s="182" t="s">
        <v>3</v>
      </c>
      <c r="L55" s="182" t="s">
        <v>3</v>
      </c>
      <c r="M55" s="182" t="s">
        <v>3</v>
      </c>
      <c r="N55" s="182" t="s">
        <v>3</v>
      </c>
      <c r="O55" s="182" t="s">
        <v>3</v>
      </c>
      <c r="P55" s="182" t="s">
        <v>3</v>
      </c>
      <c r="Q55" s="240" t="s">
        <v>3</v>
      </c>
      <c r="S55" s="442" t="s">
        <v>3</v>
      </c>
      <c r="T55" s="182" t="s">
        <v>3</v>
      </c>
      <c r="U55" s="182" t="s">
        <v>3</v>
      </c>
      <c r="V55" s="182" t="s">
        <v>3</v>
      </c>
      <c r="W55" s="182" t="s">
        <v>3</v>
      </c>
      <c r="X55" s="182" t="s">
        <v>3</v>
      </c>
      <c r="Y55" s="182" t="s">
        <v>3</v>
      </c>
      <c r="Z55" s="182" t="s">
        <v>3</v>
      </c>
      <c r="AA55" s="182" t="s">
        <v>3</v>
      </c>
      <c r="AB55" s="182" t="s">
        <v>3</v>
      </c>
      <c r="AC55" s="182" t="s">
        <v>3</v>
      </c>
      <c r="AD55" s="182" t="s">
        <v>3</v>
      </c>
      <c r="AE55" s="182" t="s">
        <v>3</v>
      </c>
      <c r="AF55" s="182" t="s">
        <v>3</v>
      </c>
      <c r="AG55" s="182" t="s">
        <v>3</v>
      </c>
      <c r="AH55" s="240" t="s">
        <v>3</v>
      </c>
    </row>
    <row r="56" spans="1:34" ht="15.75" x14ac:dyDescent="0.25">
      <c r="A56" s="230" t="s">
        <v>13</v>
      </c>
      <c r="B56" s="239">
        <v>104681</v>
      </c>
      <c r="C56" s="162">
        <v>168932</v>
      </c>
      <c r="D56" s="162">
        <v>122034</v>
      </c>
      <c r="E56" s="162">
        <v>116700</v>
      </c>
      <c r="F56" s="162">
        <v>114668</v>
      </c>
      <c r="G56" s="162">
        <v>134425</v>
      </c>
      <c r="H56" s="162">
        <v>174053</v>
      </c>
      <c r="I56" s="162">
        <v>141372</v>
      </c>
      <c r="J56" s="162">
        <v>164082</v>
      </c>
      <c r="K56" s="162">
        <v>147356</v>
      </c>
      <c r="L56" s="162">
        <v>154665</v>
      </c>
      <c r="M56" s="162">
        <v>146448</v>
      </c>
      <c r="N56" s="162">
        <v>161892</v>
      </c>
      <c r="O56" s="162">
        <v>168623</v>
      </c>
      <c r="P56" s="162">
        <v>159306</v>
      </c>
      <c r="Q56" s="212">
        <v>125398</v>
      </c>
      <c r="S56" s="163">
        <v>132335.34513567892</v>
      </c>
      <c r="T56" s="162">
        <v>206138.99765546681</v>
      </c>
      <c r="U56" s="162">
        <v>144574.5530049963</v>
      </c>
      <c r="V56" s="162">
        <v>135279.18301170782</v>
      </c>
      <c r="W56" s="162">
        <v>131217.84714382701</v>
      </c>
      <c r="X56" s="162">
        <v>151403.88093284977</v>
      </c>
      <c r="Y56" s="162">
        <v>195061.88372258333</v>
      </c>
      <c r="Z56" s="162">
        <v>157804.93834575373</v>
      </c>
      <c r="AA56" s="162">
        <v>182243.50824357659</v>
      </c>
      <c r="AB56" s="162">
        <v>162851.92193819652</v>
      </c>
      <c r="AC56" s="162">
        <v>168902.70221450712</v>
      </c>
      <c r="AD56" s="162">
        <v>156947.28699569742</v>
      </c>
      <c r="AE56" s="162">
        <v>171271.97698834795</v>
      </c>
      <c r="AF56" s="162">
        <v>176451.99726699997</v>
      </c>
      <c r="AG56" s="162">
        <v>164563.098</v>
      </c>
      <c r="AH56" s="212">
        <v>125398</v>
      </c>
    </row>
    <row r="57" spans="1:34" ht="15.75" x14ac:dyDescent="0.25">
      <c r="A57" s="228" t="s">
        <v>12</v>
      </c>
      <c r="B57" s="143">
        <v>2257</v>
      </c>
      <c r="C57" s="143">
        <v>3630</v>
      </c>
      <c r="D57" s="143">
        <v>4227</v>
      </c>
      <c r="E57" s="143">
        <v>4140</v>
      </c>
      <c r="F57" s="143">
        <v>4352</v>
      </c>
      <c r="G57" s="143">
        <v>4815</v>
      </c>
      <c r="H57" s="143">
        <v>7492</v>
      </c>
      <c r="I57" s="143">
        <v>10760</v>
      </c>
      <c r="J57" s="143">
        <v>11588</v>
      </c>
      <c r="K57" s="143">
        <v>7565</v>
      </c>
      <c r="L57" s="143">
        <v>8907</v>
      </c>
      <c r="M57" s="143">
        <v>10712</v>
      </c>
      <c r="N57" s="143">
        <v>13104</v>
      </c>
      <c r="O57" s="143">
        <v>13134</v>
      </c>
      <c r="P57" s="143">
        <v>14717</v>
      </c>
      <c r="Q57" s="238">
        <v>16187</v>
      </c>
      <c r="S57" s="144">
        <v>2853.2481918516951</v>
      </c>
      <c r="T57" s="143">
        <v>4429.5015834143005</v>
      </c>
      <c r="U57" s="143">
        <v>5007.7571459766896</v>
      </c>
      <c r="V57" s="143">
        <v>4799.1072636544159</v>
      </c>
      <c r="W57" s="143">
        <v>4980.1171274456274</v>
      </c>
      <c r="X57" s="143">
        <v>5423.1704421920904</v>
      </c>
      <c r="Y57" s="143">
        <v>8396.3139552296961</v>
      </c>
      <c r="Z57" s="143">
        <v>12010.73152109548</v>
      </c>
      <c r="AA57" s="143">
        <v>12870.624282532914</v>
      </c>
      <c r="AB57" s="143">
        <v>8360.5336020416999</v>
      </c>
      <c r="AC57" s="143">
        <v>9726.9347856633049</v>
      </c>
      <c r="AD57" s="143">
        <v>11479.974723437061</v>
      </c>
      <c r="AE57" s="143">
        <v>13863.242077775996</v>
      </c>
      <c r="AF57" s="143">
        <v>13743.798485999998</v>
      </c>
      <c r="AG57" s="143">
        <v>15202.660999999998</v>
      </c>
      <c r="AH57" s="238">
        <v>16187</v>
      </c>
    </row>
    <row r="58" spans="1:34" ht="15.75" x14ac:dyDescent="0.25">
      <c r="A58" s="228" t="s">
        <v>11</v>
      </c>
      <c r="B58" s="157">
        <v>18439</v>
      </c>
      <c r="C58" s="157">
        <v>20595</v>
      </c>
      <c r="D58" s="157">
        <v>24168</v>
      </c>
      <c r="E58" s="157">
        <v>33773</v>
      </c>
      <c r="F58" s="157">
        <v>36387</v>
      </c>
      <c r="G58" s="157">
        <v>43257</v>
      </c>
      <c r="H58" s="157">
        <v>52235</v>
      </c>
      <c r="I58" s="157">
        <v>54018</v>
      </c>
      <c r="J58" s="157">
        <v>58980</v>
      </c>
      <c r="K58" s="157">
        <v>55432</v>
      </c>
      <c r="L58" s="157">
        <v>60747</v>
      </c>
      <c r="M58" s="157">
        <v>62056</v>
      </c>
      <c r="N58" s="157">
        <v>58039</v>
      </c>
      <c r="O58" s="157">
        <v>58287</v>
      </c>
      <c r="P58" s="157">
        <v>62585</v>
      </c>
      <c r="Q58" s="237">
        <v>60121</v>
      </c>
      <c r="S58" s="158">
        <v>23310.165445083476</v>
      </c>
      <c r="T58" s="157">
        <v>25131.015181933199</v>
      </c>
      <c r="U58" s="157">
        <v>28632.002532284041</v>
      </c>
      <c r="V58" s="157">
        <v>39149.818747681304</v>
      </c>
      <c r="W58" s="157">
        <v>41638.676910929236</v>
      </c>
      <c r="X58" s="157">
        <v>48720.681997487693</v>
      </c>
      <c r="Y58" s="157">
        <v>58539.970562122689</v>
      </c>
      <c r="Z58" s="157">
        <v>60296.997705068366</v>
      </c>
      <c r="AA58" s="157">
        <v>65508.234396253989</v>
      </c>
      <c r="AB58" s="157">
        <v>61261.215945588294</v>
      </c>
      <c r="AC58" s="157">
        <v>66339.071227651148</v>
      </c>
      <c r="AD58" s="157">
        <v>66504.97679589341</v>
      </c>
      <c r="AE58" s="157">
        <v>61401.763351040987</v>
      </c>
      <c r="AF58" s="157">
        <v>60993.207122999993</v>
      </c>
      <c r="AG58" s="157">
        <v>64650.304999999993</v>
      </c>
      <c r="AH58" s="237">
        <v>60121</v>
      </c>
    </row>
    <row r="59" spans="1:34" ht="15.75" x14ac:dyDescent="0.25">
      <c r="A59" s="228" t="s">
        <v>10</v>
      </c>
      <c r="B59" s="143">
        <v>15353</v>
      </c>
      <c r="C59" s="143">
        <v>16609</v>
      </c>
      <c r="D59" s="143">
        <v>18357</v>
      </c>
      <c r="E59" s="143">
        <v>19367</v>
      </c>
      <c r="F59" s="143">
        <v>22549</v>
      </c>
      <c r="G59" s="143">
        <v>22551</v>
      </c>
      <c r="H59" s="143">
        <v>22790</v>
      </c>
      <c r="I59" s="143">
        <v>22937</v>
      </c>
      <c r="J59" s="143">
        <v>22889</v>
      </c>
      <c r="K59" s="143">
        <v>23156</v>
      </c>
      <c r="L59" s="143">
        <v>24148</v>
      </c>
      <c r="M59" s="143">
        <v>23686</v>
      </c>
      <c r="N59" s="143">
        <v>21001</v>
      </c>
      <c r="O59" s="143">
        <v>18210</v>
      </c>
      <c r="P59" s="143">
        <v>15925</v>
      </c>
      <c r="Q59" s="227">
        <v>17552</v>
      </c>
      <c r="S59" s="144">
        <v>19408.91426207314</v>
      </c>
      <c r="T59" s="143">
        <v>20267.105178768074</v>
      </c>
      <c r="U59" s="143">
        <v>21747.669252115946</v>
      </c>
      <c r="V59" s="143">
        <v>22450.316515747603</v>
      </c>
      <c r="W59" s="143">
        <v>25803.460732254469</v>
      </c>
      <c r="X59" s="143">
        <v>25399.359634864759</v>
      </c>
      <c r="Y59" s="143">
        <v>25540.842904389319</v>
      </c>
      <c r="Z59" s="143">
        <v>25603.17368953225</v>
      </c>
      <c r="AA59" s="143">
        <v>25422.481809017594</v>
      </c>
      <c r="AB59" s="143">
        <v>25591.079456560157</v>
      </c>
      <c r="AC59" s="143">
        <v>26370.946581811775</v>
      </c>
      <c r="AD59" s="143">
        <v>25384.118866629036</v>
      </c>
      <c r="AE59" s="143">
        <v>22217.792038718995</v>
      </c>
      <c r="AF59" s="143">
        <v>19055.472089999996</v>
      </c>
      <c r="AG59" s="143">
        <v>16450.524999999998</v>
      </c>
      <c r="AH59" s="227">
        <v>17552</v>
      </c>
    </row>
    <row r="60" spans="1:34" ht="15.75" x14ac:dyDescent="0.25">
      <c r="A60" s="228" t="s">
        <v>9</v>
      </c>
      <c r="B60" s="236" t="s">
        <v>3</v>
      </c>
      <c r="C60" s="159" t="s">
        <v>3</v>
      </c>
      <c r="D60" s="159" t="s">
        <v>3</v>
      </c>
      <c r="E60" s="159" t="s">
        <v>3</v>
      </c>
      <c r="F60" s="159" t="s">
        <v>3</v>
      </c>
      <c r="G60" s="235" t="s">
        <v>3</v>
      </c>
      <c r="H60" s="159" t="s">
        <v>3</v>
      </c>
      <c r="I60" s="159" t="s">
        <v>3</v>
      </c>
      <c r="J60" s="159" t="s">
        <v>3</v>
      </c>
      <c r="K60" s="159" t="s">
        <v>3</v>
      </c>
      <c r="L60" s="159" t="s">
        <v>3</v>
      </c>
      <c r="M60" s="159" t="s">
        <v>3</v>
      </c>
      <c r="N60" s="159" t="s">
        <v>3</v>
      </c>
      <c r="O60" s="159" t="s">
        <v>3</v>
      </c>
      <c r="P60" s="159" t="s">
        <v>3</v>
      </c>
      <c r="Q60" s="142" t="s">
        <v>3</v>
      </c>
      <c r="S60" s="160" t="s">
        <v>3</v>
      </c>
      <c r="T60" s="236" t="s">
        <v>3</v>
      </c>
      <c r="U60" s="236" t="s">
        <v>3</v>
      </c>
      <c r="V60" s="236" t="s">
        <v>3</v>
      </c>
      <c r="W60" s="236" t="s">
        <v>3</v>
      </c>
      <c r="X60" s="236" t="s">
        <v>3</v>
      </c>
      <c r="Y60" s="236" t="s">
        <v>3</v>
      </c>
      <c r="Z60" s="236" t="s">
        <v>3</v>
      </c>
      <c r="AA60" s="236" t="s">
        <v>3</v>
      </c>
      <c r="AB60" s="236" t="s">
        <v>3</v>
      </c>
      <c r="AC60" s="236" t="s">
        <v>3</v>
      </c>
      <c r="AD60" s="236" t="s">
        <v>3</v>
      </c>
      <c r="AE60" s="236" t="s">
        <v>3</v>
      </c>
      <c r="AF60" s="236" t="s">
        <v>3</v>
      </c>
      <c r="AG60" s="236" t="s">
        <v>3</v>
      </c>
      <c r="AH60" s="236" t="s">
        <v>3</v>
      </c>
    </row>
    <row r="61" spans="1:34" ht="15.75" x14ac:dyDescent="0.25">
      <c r="A61" s="228" t="s">
        <v>8</v>
      </c>
      <c r="B61" s="236" t="s">
        <v>3</v>
      </c>
      <c r="C61" s="159" t="s">
        <v>3</v>
      </c>
      <c r="D61" s="235" t="s">
        <v>3</v>
      </c>
      <c r="E61" s="159" t="s">
        <v>3</v>
      </c>
      <c r="F61" s="159" t="s">
        <v>3</v>
      </c>
      <c r="G61" s="159" t="s">
        <v>3</v>
      </c>
      <c r="H61" s="159" t="s">
        <v>3</v>
      </c>
      <c r="I61" s="159" t="s">
        <v>3</v>
      </c>
      <c r="J61" s="159" t="s">
        <v>3</v>
      </c>
      <c r="K61" s="159" t="s">
        <v>3</v>
      </c>
      <c r="L61" s="159" t="s">
        <v>3</v>
      </c>
      <c r="M61" s="159" t="s">
        <v>3</v>
      </c>
      <c r="N61" s="159" t="s">
        <v>3</v>
      </c>
      <c r="O61" s="159" t="s">
        <v>3</v>
      </c>
      <c r="P61" s="159" t="s">
        <v>3</v>
      </c>
      <c r="Q61" s="142" t="s">
        <v>3</v>
      </c>
      <c r="S61" s="160" t="s">
        <v>3</v>
      </c>
      <c r="T61" s="236" t="s">
        <v>3</v>
      </c>
      <c r="U61" s="236" t="s">
        <v>3</v>
      </c>
      <c r="V61" s="236" t="s">
        <v>3</v>
      </c>
      <c r="W61" s="236" t="s">
        <v>3</v>
      </c>
      <c r="X61" s="236" t="s">
        <v>3</v>
      </c>
      <c r="Y61" s="236" t="s">
        <v>3</v>
      </c>
      <c r="Z61" s="236" t="s">
        <v>3</v>
      </c>
      <c r="AA61" s="236" t="s">
        <v>3</v>
      </c>
      <c r="AB61" s="236" t="s">
        <v>3</v>
      </c>
      <c r="AC61" s="236" t="s">
        <v>3</v>
      </c>
      <c r="AD61" s="236" t="s">
        <v>3</v>
      </c>
      <c r="AE61" s="236" t="s">
        <v>3</v>
      </c>
      <c r="AF61" s="236" t="s">
        <v>3</v>
      </c>
      <c r="AG61" s="236" t="s">
        <v>3</v>
      </c>
      <c r="AH61" s="236" t="s">
        <v>3</v>
      </c>
    </row>
    <row r="62" spans="1:34" ht="15.75" x14ac:dyDescent="0.25">
      <c r="A62" s="228" t="s">
        <v>7</v>
      </c>
      <c r="B62" s="189">
        <v>68632</v>
      </c>
      <c r="C62" s="169">
        <v>128098</v>
      </c>
      <c r="D62" s="169">
        <v>75282</v>
      </c>
      <c r="E62" s="169">
        <v>59420</v>
      </c>
      <c r="F62" s="169">
        <v>51380</v>
      </c>
      <c r="G62" s="169">
        <v>63802</v>
      </c>
      <c r="H62" s="169">
        <v>91536</v>
      </c>
      <c r="I62" s="169">
        <v>53657</v>
      </c>
      <c r="J62" s="169">
        <v>70625</v>
      </c>
      <c r="K62" s="169">
        <v>61203</v>
      </c>
      <c r="L62" s="169">
        <v>60863</v>
      </c>
      <c r="M62" s="169">
        <v>49994</v>
      </c>
      <c r="N62" s="169">
        <v>69748</v>
      </c>
      <c r="O62" s="169">
        <v>78992</v>
      </c>
      <c r="P62" s="169">
        <v>66079</v>
      </c>
      <c r="Q62" s="234">
        <v>31538</v>
      </c>
      <c r="S62" s="170">
        <v>86763.017236670596</v>
      </c>
      <c r="T62" s="169">
        <v>156311.37571135125</v>
      </c>
      <c r="U62" s="169">
        <v>89187.124074619627</v>
      </c>
      <c r="V62" s="169">
        <v>68879.940484624487</v>
      </c>
      <c r="W62" s="169">
        <v>58795.592373197687</v>
      </c>
      <c r="X62" s="169">
        <v>71860.668858305246</v>
      </c>
      <c r="Y62" s="169">
        <v>102584.75630084162</v>
      </c>
      <c r="Z62" s="169">
        <v>59894.035430057636</v>
      </c>
      <c r="AA62" s="169">
        <v>78442.167755772098</v>
      </c>
      <c r="AB62" s="169">
        <v>67639.092934006359</v>
      </c>
      <c r="AC62" s="169">
        <v>66465.749619380906</v>
      </c>
      <c r="AD62" s="169">
        <v>53578.216609737901</v>
      </c>
      <c r="AE62" s="169">
        <v>73789.179520811987</v>
      </c>
      <c r="AF62" s="169">
        <v>82659.519567999989</v>
      </c>
      <c r="AG62" s="169">
        <v>68259.606999999989</v>
      </c>
      <c r="AH62" s="234">
        <v>31538</v>
      </c>
    </row>
    <row r="63" spans="1:34" ht="15.75" x14ac:dyDescent="0.25">
      <c r="A63" s="177" t="s">
        <v>6</v>
      </c>
      <c r="B63" s="167">
        <v>2000</v>
      </c>
      <c r="C63" s="167">
        <v>2020</v>
      </c>
      <c r="D63" s="167">
        <v>2000</v>
      </c>
      <c r="E63" s="167">
        <v>100</v>
      </c>
      <c r="F63" s="167">
        <v>44</v>
      </c>
      <c r="G63" s="167">
        <v>2000</v>
      </c>
      <c r="H63" s="167">
        <v>2647</v>
      </c>
      <c r="I63" s="167">
        <v>2876</v>
      </c>
      <c r="J63" s="167">
        <v>2842</v>
      </c>
      <c r="K63" s="167">
        <v>3711</v>
      </c>
      <c r="L63" s="167">
        <v>3620</v>
      </c>
      <c r="M63" s="167">
        <v>3909</v>
      </c>
      <c r="N63" s="167">
        <v>4184</v>
      </c>
      <c r="O63" s="167">
        <v>4466</v>
      </c>
      <c r="P63" s="167">
        <v>5024</v>
      </c>
      <c r="Q63" s="233">
        <v>4954</v>
      </c>
      <c r="S63" s="449">
        <v>2528.3546228194023</v>
      </c>
      <c r="T63" s="167">
        <v>2464.9017075748998</v>
      </c>
      <c r="U63" s="167">
        <v>2369.414310847736</v>
      </c>
      <c r="V63" s="167">
        <v>115.92046530566222</v>
      </c>
      <c r="W63" s="167">
        <v>50.350448898806889</v>
      </c>
      <c r="X63" s="167">
        <v>2252.614929259435</v>
      </c>
      <c r="Y63" s="167">
        <v>2966.5033421640424</v>
      </c>
      <c r="Z63" s="167">
        <v>3210.3033322184569</v>
      </c>
      <c r="AA63" s="167">
        <v>3156.5683647703263</v>
      </c>
      <c r="AB63" s="167">
        <v>4101.24787801411</v>
      </c>
      <c r="AC63" s="167">
        <v>3953.2394660493051</v>
      </c>
      <c r="AD63" s="167">
        <v>4189.2476842714223</v>
      </c>
      <c r="AE63" s="167">
        <v>4426.4197842959984</v>
      </c>
      <c r="AF63" s="167">
        <v>4673.3519139999989</v>
      </c>
      <c r="AG63" s="167">
        <v>5189.7919999999995</v>
      </c>
      <c r="AH63" s="233">
        <v>4954</v>
      </c>
    </row>
    <row r="64" spans="1:34" ht="15.75" x14ac:dyDescent="0.25">
      <c r="A64" s="154" t="s">
        <v>5</v>
      </c>
      <c r="B64" s="153" t="s">
        <v>3</v>
      </c>
      <c r="C64" s="153" t="s">
        <v>3</v>
      </c>
      <c r="D64" s="153" t="s">
        <v>3</v>
      </c>
      <c r="E64" s="153" t="s">
        <v>3</v>
      </c>
      <c r="F64" s="153" t="s">
        <v>3</v>
      </c>
      <c r="G64" s="153" t="s">
        <v>3</v>
      </c>
      <c r="H64" s="153" t="s">
        <v>3</v>
      </c>
      <c r="I64" s="153" t="s">
        <v>3</v>
      </c>
      <c r="J64" s="153" t="s">
        <v>3</v>
      </c>
      <c r="K64" s="232" t="s">
        <v>3</v>
      </c>
      <c r="L64" s="153" t="s">
        <v>3</v>
      </c>
      <c r="M64" s="232" t="s">
        <v>3</v>
      </c>
      <c r="N64" s="153" t="s">
        <v>3</v>
      </c>
      <c r="O64" s="153" t="s">
        <v>3</v>
      </c>
      <c r="P64" s="153" t="s">
        <v>3</v>
      </c>
      <c r="Q64" s="152">
        <v>26584</v>
      </c>
      <c r="S64" s="436" t="s">
        <v>3</v>
      </c>
      <c r="T64" s="153" t="s">
        <v>3</v>
      </c>
      <c r="U64" s="153" t="s">
        <v>3</v>
      </c>
      <c r="V64" s="153" t="s">
        <v>3</v>
      </c>
      <c r="W64" s="153" t="s">
        <v>3</v>
      </c>
      <c r="X64" s="153" t="s">
        <v>3</v>
      </c>
      <c r="Y64" s="153" t="s">
        <v>3</v>
      </c>
      <c r="Z64" s="153" t="s">
        <v>3</v>
      </c>
      <c r="AA64" s="153" t="s">
        <v>3</v>
      </c>
      <c r="AB64" s="153" t="s">
        <v>3</v>
      </c>
      <c r="AC64" s="153" t="s">
        <v>3</v>
      </c>
      <c r="AD64" s="153" t="s">
        <v>3</v>
      </c>
      <c r="AE64" s="153" t="s">
        <v>3</v>
      </c>
      <c r="AF64" s="153" t="s">
        <v>3</v>
      </c>
      <c r="AG64" s="153" t="s">
        <v>3</v>
      </c>
      <c r="AH64" s="152">
        <v>26584</v>
      </c>
    </row>
    <row r="65" spans="1:34" ht="15.75" x14ac:dyDescent="0.25">
      <c r="A65" s="177" t="s">
        <v>4</v>
      </c>
      <c r="B65" s="194">
        <v>66632</v>
      </c>
      <c r="C65" s="194">
        <v>126078</v>
      </c>
      <c r="D65" s="194">
        <v>73282</v>
      </c>
      <c r="E65" s="194">
        <v>59320</v>
      </c>
      <c r="F65" s="194">
        <v>51336</v>
      </c>
      <c r="G65" s="194">
        <v>61802</v>
      </c>
      <c r="H65" s="194">
        <v>88889</v>
      </c>
      <c r="I65" s="194">
        <v>50781</v>
      </c>
      <c r="J65" s="194">
        <v>67783</v>
      </c>
      <c r="K65" s="194">
        <v>57492</v>
      </c>
      <c r="L65" s="194">
        <v>57243</v>
      </c>
      <c r="M65" s="194">
        <v>46085</v>
      </c>
      <c r="N65" s="194">
        <v>65564</v>
      </c>
      <c r="O65" s="194">
        <v>74526</v>
      </c>
      <c r="P65" s="194">
        <v>61055</v>
      </c>
      <c r="Q65" s="231" t="s">
        <v>3</v>
      </c>
      <c r="S65" s="443">
        <v>84234.662613851193</v>
      </c>
      <c r="T65" s="194">
        <v>153846.47400377635</v>
      </c>
      <c r="U65" s="194">
        <v>86817.709763771898</v>
      </c>
      <c r="V65" s="194">
        <v>68764.020019318836</v>
      </c>
      <c r="W65" s="194">
        <v>58745.241924298876</v>
      </c>
      <c r="X65" s="194">
        <v>69608.053929045796</v>
      </c>
      <c r="Y65" s="194">
        <v>99618.252958677578</v>
      </c>
      <c r="Z65" s="194">
        <v>56683.73209783918</v>
      </c>
      <c r="AA65" s="194">
        <v>75285.599391001771</v>
      </c>
      <c r="AB65" s="194">
        <v>63537.845055992249</v>
      </c>
      <c r="AC65" s="194">
        <v>62512.510153331597</v>
      </c>
      <c r="AD65" s="194">
        <v>49388.968925466485</v>
      </c>
      <c r="AE65" s="194">
        <v>69362.759736515989</v>
      </c>
      <c r="AF65" s="194">
        <v>77986.16765399999</v>
      </c>
      <c r="AG65" s="194">
        <v>63069.814999999995</v>
      </c>
      <c r="AH65" s="231" t="s">
        <v>3</v>
      </c>
    </row>
    <row r="66" spans="1:34" ht="15.75" x14ac:dyDescent="0.25">
      <c r="A66" s="230" t="s">
        <v>2</v>
      </c>
      <c r="B66" s="147">
        <v>6487</v>
      </c>
      <c r="C66" s="147">
        <v>-7316</v>
      </c>
      <c r="D66" s="147">
        <v>16521</v>
      </c>
      <c r="E66" s="147">
        <v>9240</v>
      </c>
      <c r="F66" s="147">
        <v>19382</v>
      </c>
      <c r="G66" s="147">
        <v>20047</v>
      </c>
      <c r="H66" s="147" t="s">
        <v>3</v>
      </c>
      <c r="I66" s="147">
        <v>5056</v>
      </c>
      <c r="J66" s="147">
        <v>65</v>
      </c>
      <c r="K66" s="147">
        <v>10232</v>
      </c>
      <c r="L66" s="147">
        <v>11971</v>
      </c>
      <c r="M66" s="147">
        <v>-10377</v>
      </c>
      <c r="N66" s="147">
        <v>20894</v>
      </c>
      <c r="O66" s="147">
        <v>10647</v>
      </c>
      <c r="P66" s="147">
        <v>9492</v>
      </c>
      <c r="Q66" s="229">
        <v>-63957</v>
      </c>
      <c r="S66" s="148">
        <v>8200.7182191147313</v>
      </c>
      <c r="T66" s="147">
        <v>-8927.3370755534488</v>
      </c>
      <c r="U66" s="147">
        <v>19572.546914757724</v>
      </c>
      <c r="V66" s="147">
        <v>10711.050994243189</v>
      </c>
      <c r="W66" s="147">
        <v>22179.372739924434</v>
      </c>
      <c r="X66" s="147">
        <v>22579.085743431948</v>
      </c>
      <c r="Y66" s="147" t="e">
        <v>#VALUE!</v>
      </c>
      <c r="Z66" s="147">
        <v>5643.7043281281358</v>
      </c>
      <c r="AA66" s="147">
        <v>72.194561474338911</v>
      </c>
      <c r="AB66" s="147">
        <v>11307.994688181185</v>
      </c>
      <c r="AC66" s="147">
        <v>13072.991615490671</v>
      </c>
      <c r="AD66" s="147">
        <v>-11120.957590095815</v>
      </c>
      <c r="AE66" s="147">
        <v>22104.592488785995</v>
      </c>
      <c r="AF66" s="147">
        <v>11141.329562999998</v>
      </c>
      <c r="AG66" s="147">
        <v>9805.235999999999</v>
      </c>
      <c r="AH66" s="229">
        <v>-63957</v>
      </c>
    </row>
    <row r="67" spans="1:34" ht="15.75" x14ac:dyDescent="0.25">
      <c r="A67" s="228" t="s">
        <v>1</v>
      </c>
      <c r="B67" s="143">
        <v>6487</v>
      </c>
      <c r="C67" s="143">
        <v>-7316</v>
      </c>
      <c r="D67" s="143">
        <v>16521</v>
      </c>
      <c r="E67" s="143">
        <v>9240</v>
      </c>
      <c r="F67" s="143">
        <v>19382</v>
      </c>
      <c r="G67" s="143">
        <v>20047</v>
      </c>
      <c r="H67" s="143" t="s">
        <v>3</v>
      </c>
      <c r="I67" s="143">
        <v>5056</v>
      </c>
      <c r="J67" s="143">
        <v>65</v>
      </c>
      <c r="K67" s="143">
        <v>10232</v>
      </c>
      <c r="L67" s="143">
        <v>11971</v>
      </c>
      <c r="M67" s="143">
        <v>-10377</v>
      </c>
      <c r="N67" s="143">
        <v>20894</v>
      </c>
      <c r="O67" s="143">
        <v>10647</v>
      </c>
      <c r="P67" s="143">
        <v>9492</v>
      </c>
      <c r="Q67" s="227">
        <v>-63957</v>
      </c>
      <c r="S67" s="144">
        <v>8200.7182191147313</v>
      </c>
      <c r="T67" s="143">
        <v>-8927.3370755534488</v>
      </c>
      <c r="U67" s="143">
        <v>19572.546914757724</v>
      </c>
      <c r="V67" s="143">
        <v>10711.050994243189</v>
      </c>
      <c r="W67" s="143">
        <v>22179.372739924434</v>
      </c>
      <c r="X67" s="143">
        <v>22579.085743431948</v>
      </c>
      <c r="Y67" s="143" t="e">
        <v>#VALUE!</v>
      </c>
      <c r="Z67" s="143">
        <v>5643.7043281281358</v>
      </c>
      <c r="AA67" s="143">
        <v>72.194561474338911</v>
      </c>
      <c r="AB67" s="143">
        <v>11307.994688181185</v>
      </c>
      <c r="AC67" s="143">
        <v>13072.991615490671</v>
      </c>
      <c r="AD67" s="143">
        <v>-11120.957590095815</v>
      </c>
      <c r="AE67" s="143">
        <v>22104.592488785995</v>
      </c>
      <c r="AF67" s="143">
        <v>11141.329562999998</v>
      </c>
      <c r="AG67" s="143">
        <v>9805.235999999999</v>
      </c>
      <c r="AH67" s="227">
        <v>-63957</v>
      </c>
    </row>
    <row r="68" spans="1:34" ht="18.75" x14ac:dyDescent="0.3">
      <c r="A68" s="226" t="s">
        <v>0</v>
      </c>
      <c r="B68" s="225">
        <v>1527411</v>
      </c>
      <c r="C68" s="224">
        <v>1642227</v>
      </c>
      <c r="D68" s="224">
        <v>1885397</v>
      </c>
      <c r="E68" s="224">
        <v>2012767</v>
      </c>
      <c r="F68" s="224">
        <v>2207572</v>
      </c>
      <c r="G68" s="224">
        <v>2311422</v>
      </c>
      <c r="H68" s="224">
        <v>2560526</v>
      </c>
      <c r="I68" s="224">
        <v>2697927</v>
      </c>
      <c r="J68" s="224">
        <v>2825822</v>
      </c>
      <c r="K68" s="224">
        <v>2847001</v>
      </c>
      <c r="L68" s="224">
        <v>2844635</v>
      </c>
      <c r="M68" s="224">
        <v>2931632</v>
      </c>
      <c r="N68" s="224">
        <v>2968924</v>
      </c>
      <c r="O68" s="224">
        <v>3000897</v>
      </c>
      <c r="P68" s="224">
        <v>3102555</v>
      </c>
      <c r="Q68" s="223">
        <v>2963257.1401</v>
      </c>
      <c r="S68" s="452">
        <v>1930918.3313976028</v>
      </c>
      <c r="T68" s="224">
        <v>2003924.8200621807</v>
      </c>
      <c r="U68" s="224">
        <v>2233643.3167146943</v>
      </c>
      <c r="V68" s="224">
        <v>2333208.8719188184</v>
      </c>
      <c r="W68" s="224">
        <v>2526187.2994644758</v>
      </c>
      <c r="X68" s="224">
        <v>2603371.852509351</v>
      </c>
      <c r="Y68" s="224">
        <v>2869591.5892323107</v>
      </c>
      <c r="Z68" s="224">
        <v>3011531.3067392716</v>
      </c>
      <c r="AA68" s="224">
        <v>3138599.6937621441</v>
      </c>
      <c r="AB68" s="224">
        <v>3146390.948519011</v>
      </c>
      <c r="AC68" s="224">
        <v>3106498.1625704877</v>
      </c>
      <c r="AD68" s="224">
        <v>3141809.3034371953</v>
      </c>
      <c r="AE68" s="224">
        <v>3140942.6222923552</v>
      </c>
      <c r="AF68" s="224">
        <v>3140225.6468129996</v>
      </c>
      <c r="AG68" s="224">
        <v>3204939.3149999999</v>
      </c>
      <c r="AH68" s="223">
        <v>2963257.1401</v>
      </c>
    </row>
  </sheetData>
  <mergeCells count="2">
    <mergeCell ref="B2:Q2"/>
    <mergeCell ref="S2:A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380C-37DC-48C1-B5D0-080E82DE2F73}">
  <dimension ref="A1:AH68"/>
  <sheetViews>
    <sheetView zoomScale="80" zoomScaleNormal="80" workbookViewId="0">
      <selection activeCell="AF36" sqref="AF36"/>
    </sheetView>
  </sheetViews>
  <sheetFormatPr defaultRowHeight="15" x14ac:dyDescent="0.25"/>
  <cols>
    <col min="1" max="1" width="58.42578125" customWidth="1"/>
    <col min="2" max="17" width="12.7109375" bestFit="1" customWidth="1"/>
    <col min="19" max="34" width="12.7109375" bestFit="1" customWidth="1"/>
  </cols>
  <sheetData>
    <row r="1" spans="1:34" ht="28.5" x14ac:dyDescent="0.45">
      <c r="A1" s="222" t="s">
        <v>84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34" ht="23.25" x14ac:dyDescent="0.35">
      <c r="A2" s="219" t="s">
        <v>67</v>
      </c>
      <c r="B2" s="513" t="s">
        <v>66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5"/>
      <c r="S2" s="513" t="s">
        <v>76</v>
      </c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5"/>
    </row>
    <row r="3" spans="1:34" ht="21" x14ac:dyDescent="0.35">
      <c r="A3" s="268" t="s">
        <v>85</v>
      </c>
      <c r="B3" s="267">
        <v>2007</v>
      </c>
      <c r="C3" s="267">
        <v>2008</v>
      </c>
      <c r="D3" s="267">
        <v>2009</v>
      </c>
      <c r="E3" s="267">
        <v>2010</v>
      </c>
      <c r="F3" s="267">
        <v>2011</v>
      </c>
      <c r="G3" s="267">
        <v>2012</v>
      </c>
      <c r="H3" s="267">
        <v>2013</v>
      </c>
      <c r="I3" s="267">
        <v>2014</v>
      </c>
      <c r="J3" s="267">
        <v>2015</v>
      </c>
      <c r="K3" s="267">
        <v>2016</v>
      </c>
      <c r="L3" s="267">
        <v>2017</v>
      </c>
      <c r="M3" s="267">
        <v>2018</v>
      </c>
      <c r="N3" s="267">
        <v>2019</v>
      </c>
      <c r="O3" s="267">
        <v>2020</v>
      </c>
      <c r="P3" s="266">
        <v>2021</v>
      </c>
      <c r="Q3" s="368">
        <v>2022</v>
      </c>
      <c r="S3" s="454">
        <v>2007</v>
      </c>
      <c r="T3" s="267">
        <v>2008</v>
      </c>
      <c r="U3" s="267">
        <v>2009</v>
      </c>
      <c r="V3" s="267">
        <v>2010</v>
      </c>
      <c r="W3" s="267">
        <v>2011</v>
      </c>
      <c r="X3" s="267">
        <v>2012</v>
      </c>
      <c r="Y3" s="267">
        <v>2013</v>
      </c>
      <c r="Z3" s="267">
        <v>2014</v>
      </c>
      <c r="AA3" s="267">
        <v>2015</v>
      </c>
      <c r="AB3" s="267">
        <v>2016</v>
      </c>
      <c r="AC3" s="267">
        <v>2017</v>
      </c>
      <c r="AD3" s="267">
        <v>2018</v>
      </c>
      <c r="AE3" s="267">
        <v>2019</v>
      </c>
      <c r="AF3" s="267">
        <v>2020</v>
      </c>
      <c r="AG3" s="266">
        <v>2021</v>
      </c>
      <c r="AH3" s="368">
        <v>2022</v>
      </c>
    </row>
    <row r="4" spans="1:34" ht="15.75" x14ac:dyDescent="0.25">
      <c r="A4" s="264" t="s">
        <v>65</v>
      </c>
      <c r="B4" s="245">
        <v>1969233</v>
      </c>
      <c r="C4" s="172">
        <v>2102108</v>
      </c>
      <c r="D4" s="245">
        <v>2307082</v>
      </c>
      <c r="E4" s="172">
        <v>2382525</v>
      </c>
      <c r="F4" s="245">
        <v>2479486</v>
      </c>
      <c r="G4" s="172">
        <v>2462515</v>
      </c>
      <c r="H4" s="245">
        <v>2578660</v>
      </c>
      <c r="I4" s="172">
        <v>2614367</v>
      </c>
      <c r="J4" s="245">
        <v>2653794</v>
      </c>
      <c r="K4" s="172">
        <v>2671330</v>
      </c>
      <c r="L4" s="245">
        <v>2690697</v>
      </c>
      <c r="M4" s="172">
        <v>2765817</v>
      </c>
      <c r="N4" s="245">
        <v>2780855</v>
      </c>
      <c r="O4" s="172">
        <v>2766839</v>
      </c>
      <c r="P4" s="245">
        <v>2781163</v>
      </c>
      <c r="Q4" s="162">
        <v>2802082</v>
      </c>
      <c r="S4" s="173">
        <v>2489459.67947926</v>
      </c>
      <c r="T4" s="172">
        <v>2565093.8607459692</v>
      </c>
      <c r="U4" s="245">
        <v>2733216.5535496082</v>
      </c>
      <c r="V4" s="172">
        <v>2761834.0660237288</v>
      </c>
      <c r="W4" s="245">
        <v>2837346.2076887977</v>
      </c>
      <c r="X4" s="172">
        <v>2773549.0262626489</v>
      </c>
      <c r="Y4" s="245">
        <v>2889914.4345692215</v>
      </c>
      <c r="Z4" s="172">
        <v>2918258.3768226602</v>
      </c>
      <c r="AA4" s="245">
        <v>2947530.6780497194</v>
      </c>
      <c r="AB4" s="172">
        <v>2952246.4279103838</v>
      </c>
      <c r="AC4" s="245">
        <v>2938389.3844144936</v>
      </c>
      <c r="AD4" s="172">
        <v>2964106.5393626327</v>
      </c>
      <c r="AE4" s="245">
        <v>2941976.9572797441</v>
      </c>
      <c r="AF4" s="172">
        <v>2895300.5679309997</v>
      </c>
      <c r="AG4" s="245">
        <v>2872941.3789999997</v>
      </c>
      <c r="AH4" s="162">
        <v>2802082</v>
      </c>
    </row>
    <row r="5" spans="1:34" ht="15.75" x14ac:dyDescent="0.25">
      <c r="A5" s="263" t="s">
        <v>64</v>
      </c>
      <c r="B5" s="189">
        <v>431767</v>
      </c>
      <c r="C5" s="169">
        <v>439630</v>
      </c>
      <c r="D5" s="169">
        <v>487332</v>
      </c>
      <c r="E5" s="169">
        <v>513979</v>
      </c>
      <c r="F5" s="169">
        <v>534639</v>
      </c>
      <c r="G5" s="169">
        <v>513677</v>
      </c>
      <c r="H5" s="169">
        <v>616029</v>
      </c>
      <c r="I5" s="169">
        <v>649523</v>
      </c>
      <c r="J5" s="169">
        <v>714563</v>
      </c>
      <c r="K5" s="169">
        <v>737154</v>
      </c>
      <c r="L5" s="169">
        <v>741665</v>
      </c>
      <c r="M5" s="169">
        <v>762610</v>
      </c>
      <c r="N5" s="169">
        <v>785710</v>
      </c>
      <c r="O5" s="169">
        <v>826078</v>
      </c>
      <c r="P5" s="169">
        <v>847282</v>
      </c>
      <c r="Q5" s="159">
        <v>862070</v>
      </c>
      <c r="S5" s="170">
        <v>545830.04521543242</v>
      </c>
      <c r="T5" s="169">
        <v>536457.79094116495</v>
      </c>
      <c r="U5" s="169">
        <v>577345.70746702445</v>
      </c>
      <c r="V5" s="169">
        <v>595806.84837338969</v>
      </c>
      <c r="W5" s="169">
        <v>611802.5829274822</v>
      </c>
      <c r="X5" s="169">
        <v>578558.23950859939</v>
      </c>
      <c r="Y5" s="169">
        <v>690386.13047600025</v>
      </c>
      <c r="Z5" s="169">
        <v>725022.8968193772</v>
      </c>
      <c r="AA5" s="169">
        <v>793654.80662750837</v>
      </c>
      <c r="AB5" s="169">
        <v>814672.93944209476</v>
      </c>
      <c r="AC5" s="169">
        <v>809939.04657112097</v>
      </c>
      <c r="AD5" s="169">
        <v>817283.74942497548</v>
      </c>
      <c r="AE5" s="169">
        <v>831233.81661548978</v>
      </c>
      <c r="AF5" s="169">
        <v>864431.97546199989</v>
      </c>
      <c r="AG5" s="169">
        <v>875242.30599999998</v>
      </c>
      <c r="AH5" s="159">
        <v>862070</v>
      </c>
    </row>
    <row r="6" spans="1:34" x14ac:dyDescent="0.25">
      <c r="A6" s="156" t="s">
        <v>63</v>
      </c>
      <c r="B6" s="210" t="s">
        <v>3</v>
      </c>
      <c r="C6" s="210" t="s">
        <v>3</v>
      </c>
      <c r="D6" s="210" t="s">
        <v>3</v>
      </c>
      <c r="E6" s="210" t="s">
        <v>3</v>
      </c>
      <c r="F6" s="210" t="s">
        <v>3</v>
      </c>
      <c r="G6" s="210" t="s">
        <v>3</v>
      </c>
      <c r="H6" s="210" t="s">
        <v>3</v>
      </c>
      <c r="I6" s="210" t="s">
        <v>3</v>
      </c>
      <c r="J6" s="210" t="s">
        <v>3</v>
      </c>
      <c r="K6" s="210" t="s">
        <v>3</v>
      </c>
      <c r="L6" s="210" t="s">
        <v>3</v>
      </c>
      <c r="M6" s="210" t="s">
        <v>3</v>
      </c>
      <c r="N6" s="494">
        <v>190829</v>
      </c>
      <c r="O6" s="494">
        <v>193378</v>
      </c>
      <c r="P6" s="494">
        <v>194732</v>
      </c>
      <c r="Q6" s="495">
        <v>188559</v>
      </c>
      <c r="S6" s="433" t="s">
        <v>3</v>
      </c>
      <c r="T6" s="210" t="s">
        <v>3</v>
      </c>
      <c r="U6" s="210" t="s">
        <v>3</v>
      </c>
      <c r="V6" s="210" t="s">
        <v>3</v>
      </c>
      <c r="W6" s="210" t="s">
        <v>3</v>
      </c>
      <c r="X6" s="210" t="s">
        <v>3</v>
      </c>
      <c r="Y6" s="210" t="s">
        <v>3</v>
      </c>
      <c r="Z6" s="210" t="s">
        <v>3</v>
      </c>
      <c r="AA6" s="210" t="s">
        <v>3</v>
      </c>
      <c r="AB6" s="210" t="s">
        <v>3</v>
      </c>
      <c r="AC6" s="210" t="s">
        <v>3</v>
      </c>
      <c r="AD6" s="210" t="s">
        <v>3</v>
      </c>
      <c r="AE6" s="494">
        <v>201885.57863705096</v>
      </c>
      <c r="AF6" s="494">
        <v>202356.34716199996</v>
      </c>
      <c r="AG6" s="494">
        <v>201158.15599999999</v>
      </c>
      <c r="AH6" s="495">
        <v>188559</v>
      </c>
    </row>
    <row r="7" spans="1:34" x14ac:dyDescent="0.25">
      <c r="A7" s="154" t="s">
        <v>62</v>
      </c>
      <c r="B7" s="202" t="s">
        <v>3</v>
      </c>
      <c r="C7" s="202" t="s">
        <v>3</v>
      </c>
      <c r="D7" s="202" t="s">
        <v>3</v>
      </c>
      <c r="E7" s="202" t="s">
        <v>3</v>
      </c>
      <c r="F7" s="202" t="s">
        <v>3</v>
      </c>
      <c r="G7" s="202" t="s">
        <v>3</v>
      </c>
      <c r="H7" s="202" t="s">
        <v>3</v>
      </c>
      <c r="I7" s="202" t="s">
        <v>3</v>
      </c>
      <c r="J7" s="202" t="s">
        <v>3</v>
      </c>
      <c r="K7" s="493" t="s">
        <v>3</v>
      </c>
      <c r="L7" s="202" t="s">
        <v>3</v>
      </c>
      <c r="M7" s="202" t="s">
        <v>3</v>
      </c>
      <c r="N7" s="202" t="s">
        <v>3</v>
      </c>
      <c r="O7" s="202" t="s">
        <v>3</v>
      </c>
      <c r="P7" s="202" t="s">
        <v>3</v>
      </c>
      <c r="Q7" s="492" t="s">
        <v>3</v>
      </c>
      <c r="S7" s="434" t="s">
        <v>3</v>
      </c>
      <c r="T7" s="202" t="s">
        <v>3</v>
      </c>
      <c r="U7" s="202" t="s">
        <v>3</v>
      </c>
      <c r="V7" s="202" t="s">
        <v>3</v>
      </c>
      <c r="W7" s="202" t="s">
        <v>3</v>
      </c>
      <c r="X7" s="202" t="s">
        <v>3</v>
      </c>
      <c r="Y7" s="202" t="s">
        <v>3</v>
      </c>
      <c r="Z7" s="202" t="s">
        <v>3</v>
      </c>
      <c r="AA7" s="202" t="s">
        <v>3</v>
      </c>
      <c r="AB7" s="202" t="s">
        <v>3</v>
      </c>
      <c r="AC7" s="202" t="s">
        <v>3</v>
      </c>
      <c r="AD7" s="202" t="s">
        <v>3</v>
      </c>
      <c r="AE7" s="202" t="s">
        <v>3</v>
      </c>
      <c r="AF7" s="202" t="s">
        <v>3</v>
      </c>
      <c r="AG7" s="202" t="s">
        <v>3</v>
      </c>
      <c r="AH7" s="492" t="s">
        <v>3</v>
      </c>
    </row>
    <row r="8" spans="1:34" x14ac:dyDescent="0.25">
      <c r="A8" s="205" t="s">
        <v>61</v>
      </c>
      <c r="B8" s="207" t="s">
        <v>3</v>
      </c>
      <c r="C8" s="207" t="s">
        <v>3</v>
      </c>
      <c r="D8" s="207" t="s">
        <v>3</v>
      </c>
      <c r="E8" s="207" t="s">
        <v>3</v>
      </c>
      <c r="F8" s="207" t="s">
        <v>3</v>
      </c>
      <c r="G8" s="207" t="s">
        <v>3</v>
      </c>
      <c r="H8" s="207" t="s">
        <v>3</v>
      </c>
      <c r="I8" s="207" t="s">
        <v>3</v>
      </c>
      <c r="J8" s="207" t="s">
        <v>3</v>
      </c>
      <c r="K8" s="207" t="s">
        <v>3</v>
      </c>
      <c r="L8" s="207" t="s">
        <v>3</v>
      </c>
      <c r="M8" s="207" t="s">
        <v>3</v>
      </c>
      <c r="N8" s="207" t="s">
        <v>3</v>
      </c>
      <c r="O8" s="491" t="s">
        <v>3</v>
      </c>
      <c r="P8" s="207" t="s">
        <v>3</v>
      </c>
      <c r="Q8" s="208" t="s">
        <v>3</v>
      </c>
      <c r="S8" s="435" t="s">
        <v>3</v>
      </c>
      <c r="T8" s="207" t="s">
        <v>3</v>
      </c>
      <c r="U8" s="207" t="s">
        <v>3</v>
      </c>
      <c r="V8" s="207" t="s">
        <v>3</v>
      </c>
      <c r="W8" s="207" t="s">
        <v>3</v>
      </c>
      <c r="X8" s="207" t="s">
        <v>3</v>
      </c>
      <c r="Y8" s="207" t="s">
        <v>3</v>
      </c>
      <c r="Z8" s="207" t="s">
        <v>3</v>
      </c>
      <c r="AA8" s="207" t="s">
        <v>3</v>
      </c>
      <c r="AB8" s="207" t="s">
        <v>3</v>
      </c>
      <c r="AC8" s="207" t="s">
        <v>3</v>
      </c>
      <c r="AD8" s="207" t="s">
        <v>3</v>
      </c>
      <c r="AE8" s="207" t="s">
        <v>3</v>
      </c>
      <c r="AF8" s="207" t="s">
        <v>3</v>
      </c>
      <c r="AG8" s="207" t="s">
        <v>3</v>
      </c>
      <c r="AH8" s="208" t="s">
        <v>3</v>
      </c>
    </row>
    <row r="9" spans="1:34" x14ac:dyDescent="0.25">
      <c r="A9" s="154" t="s">
        <v>60</v>
      </c>
      <c r="B9" s="202" t="s">
        <v>3</v>
      </c>
      <c r="C9" s="202" t="s">
        <v>3</v>
      </c>
      <c r="D9" s="493" t="s">
        <v>3</v>
      </c>
      <c r="E9" s="202" t="s">
        <v>3</v>
      </c>
      <c r="F9" s="202" t="s">
        <v>3</v>
      </c>
      <c r="G9" s="202" t="s">
        <v>3</v>
      </c>
      <c r="H9" s="202" t="s">
        <v>3</v>
      </c>
      <c r="I9" s="202" t="s">
        <v>3</v>
      </c>
      <c r="J9" s="202" t="s">
        <v>3</v>
      </c>
      <c r="K9" s="202" t="s">
        <v>3</v>
      </c>
      <c r="L9" s="202" t="s">
        <v>3</v>
      </c>
      <c r="M9" s="202" t="s">
        <v>3</v>
      </c>
      <c r="N9" s="202" t="s">
        <v>3</v>
      </c>
      <c r="O9" s="202" t="s">
        <v>3</v>
      </c>
      <c r="P9" s="202" t="s">
        <v>3</v>
      </c>
      <c r="Q9" s="492" t="s">
        <v>3</v>
      </c>
      <c r="S9" s="434" t="s">
        <v>3</v>
      </c>
      <c r="T9" s="202" t="s">
        <v>3</v>
      </c>
      <c r="U9" s="202" t="s">
        <v>3</v>
      </c>
      <c r="V9" s="202" t="s">
        <v>3</v>
      </c>
      <c r="W9" s="202" t="s">
        <v>3</v>
      </c>
      <c r="X9" s="202" t="s">
        <v>3</v>
      </c>
      <c r="Y9" s="202" t="s">
        <v>3</v>
      </c>
      <c r="Z9" s="202" t="s">
        <v>3</v>
      </c>
      <c r="AA9" s="202" t="s">
        <v>3</v>
      </c>
      <c r="AB9" s="202" t="s">
        <v>3</v>
      </c>
      <c r="AC9" s="202" t="s">
        <v>3</v>
      </c>
      <c r="AD9" s="202" t="s">
        <v>3</v>
      </c>
      <c r="AE9" s="202" t="s">
        <v>3</v>
      </c>
      <c r="AF9" s="202" t="s">
        <v>3</v>
      </c>
      <c r="AG9" s="202" t="s">
        <v>3</v>
      </c>
      <c r="AH9" s="492" t="s">
        <v>3</v>
      </c>
    </row>
    <row r="10" spans="1:34" x14ac:dyDescent="0.25">
      <c r="A10" s="205" t="s">
        <v>59</v>
      </c>
      <c r="B10" s="207" t="s">
        <v>3</v>
      </c>
      <c r="C10" s="207" t="s">
        <v>3</v>
      </c>
      <c r="D10" s="207" t="s">
        <v>3</v>
      </c>
      <c r="E10" s="207" t="s">
        <v>3</v>
      </c>
      <c r="F10" s="207" t="s">
        <v>3</v>
      </c>
      <c r="G10" s="207" t="s">
        <v>3</v>
      </c>
      <c r="H10" s="207" t="s">
        <v>3</v>
      </c>
      <c r="I10" s="207" t="s">
        <v>3</v>
      </c>
      <c r="J10" s="207" t="s">
        <v>3</v>
      </c>
      <c r="K10" s="207" t="s">
        <v>3</v>
      </c>
      <c r="L10" s="207" t="s">
        <v>3</v>
      </c>
      <c r="M10" s="207" t="s">
        <v>3</v>
      </c>
      <c r="N10" s="207" t="s">
        <v>3</v>
      </c>
      <c r="O10" s="207" t="s">
        <v>3</v>
      </c>
      <c r="P10" s="207" t="s">
        <v>3</v>
      </c>
      <c r="Q10" s="208">
        <v>6537</v>
      </c>
      <c r="S10" s="435" t="s">
        <v>3</v>
      </c>
      <c r="T10" s="207" t="s">
        <v>3</v>
      </c>
      <c r="U10" s="207" t="s">
        <v>3</v>
      </c>
      <c r="V10" s="207" t="s">
        <v>3</v>
      </c>
      <c r="W10" s="207" t="s">
        <v>3</v>
      </c>
      <c r="X10" s="207" t="s">
        <v>3</v>
      </c>
      <c r="Y10" s="207" t="s">
        <v>3</v>
      </c>
      <c r="Z10" s="207" t="s">
        <v>3</v>
      </c>
      <c r="AA10" s="207" t="s">
        <v>3</v>
      </c>
      <c r="AB10" s="207" t="s">
        <v>3</v>
      </c>
      <c r="AC10" s="207" t="s">
        <v>3</v>
      </c>
      <c r="AD10" s="207" t="s">
        <v>3</v>
      </c>
      <c r="AE10" s="207" t="s">
        <v>3</v>
      </c>
      <c r="AF10" s="207" t="s">
        <v>3</v>
      </c>
      <c r="AG10" s="207" t="s">
        <v>3</v>
      </c>
      <c r="AH10" s="208">
        <v>6537</v>
      </c>
    </row>
    <row r="11" spans="1:34" x14ac:dyDescent="0.25">
      <c r="A11" s="154" t="s">
        <v>58</v>
      </c>
      <c r="B11" s="496">
        <v>408067</v>
      </c>
      <c r="C11" s="496">
        <v>405242</v>
      </c>
      <c r="D11" s="496">
        <v>438180</v>
      </c>
      <c r="E11" s="496">
        <v>458614</v>
      </c>
      <c r="F11" s="496">
        <v>479065</v>
      </c>
      <c r="G11" s="496">
        <v>472320</v>
      </c>
      <c r="H11" s="496">
        <v>602469</v>
      </c>
      <c r="I11" s="496">
        <v>621402</v>
      </c>
      <c r="J11" s="496">
        <v>675635</v>
      </c>
      <c r="K11" s="496">
        <v>710475</v>
      </c>
      <c r="L11" s="496">
        <v>705913</v>
      </c>
      <c r="M11" s="496">
        <v>721904</v>
      </c>
      <c r="N11" s="496">
        <v>523948</v>
      </c>
      <c r="O11" s="496">
        <v>556370</v>
      </c>
      <c r="P11" s="496">
        <v>579481</v>
      </c>
      <c r="Q11" s="492">
        <v>592131</v>
      </c>
      <c r="S11" s="497">
        <v>515869.04293502244</v>
      </c>
      <c r="T11" s="496">
        <v>494495.88999062747</v>
      </c>
      <c r="U11" s="496">
        <v>519114.98136363045</v>
      </c>
      <c r="V11" s="496">
        <v>531627.4827569098</v>
      </c>
      <c r="W11" s="496">
        <v>548207.67731152102</v>
      </c>
      <c r="X11" s="496">
        <v>531977.54169390816</v>
      </c>
      <c r="Y11" s="496">
        <v>675189.38498308591</v>
      </c>
      <c r="Z11" s="496">
        <v>693633.14021113131</v>
      </c>
      <c r="AA11" s="496">
        <v>750418.0391033073</v>
      </c>
      <c r="AB11" s="496">
        <v>785188.38214283891</v>
      </c>
      <c r="AC11" s="496">
        <v>770895.89259592909</v>
      </c>
      <c r="AD11" s="496">
        <v>773659.41679874051</v>
      </c>
      <c r="AE11" s="496">
        <v>554305.39989061188</v>
      </c>
      <c r="AF11" s="496">
        <v>582201.7027299999</v>
      </c>
      <c r="AG11" s="496">
        <v>598603.87299999991</v>
      </c>
      <c r="AH11" s="492">
        <v>592131</v>
      </c>
    </row>
    <row r="12" spans="1:34" x14ac:dyDescent="0.25">
      <c r="A12" s="205" t="s">
        <v>57</v>
      </c>
      <c r="B12" s="207" t="s">
        <v>3</v>
      </c>
      <c r="C12" s="207" t="s">
        <v>3</v>
      </c>
      <c r="D12" s="207" t="s">
        <v>3</v>
      </c>
      <c r="E12" s="207" t="s">
        <v>3</v>
      </c>
      <c r="F12" s="491" t="s">
        <v>3</v>
      </c>
      <c r="G12" s="207" t="s">
        <v>3</v>
      </c>
      <c r="H12" s="207" t="s">
        <v>3</v>
      </c>
      <c r="I12" s="207" t="s">
        <v>3</v>
      </c>
      <c r="J12" s="207" t="s">
        <v>3</v>
      </c>
      <c r="K12" s="207" t="s">
        <v>3</v>
      </c>
      <c r="L12" s="207" t="s">
        <v>3</v>
      </c>
      <c r="M12" s="207" t="s">
        <v>3</v>
      </c>
      <c r="N12" s="207">
        <v>29186</v>
      </c>
      <c r="O12" s="207">
        <v>30849</v>
      </c>
      <c r="P12" s="207">
        <v>33740</v>
      </c>
      <c r="Q12" s="208">
        <v>33736</v>
      </c>
      <c r="S12" s="435" t="s">
        <v>3</v>
      </c>
      <c r="T12" s="207" t="s">
        <v>3</v>
      </c>
      <c r="U12" s="207" t="s">
        <v>3</v>
      </c>
      <c r="V12" s="207" t="s">
        <v>3</v>
      </c>
      <c r="W12" s="207" t="s">
        <v>3</v>
      </c>
      <c r="X12" s="207" t="s">
        <v>3</v>
      </c>
      <c r="Y12" s="207" t="s">
        <v>3</v>
      </c>
      <c r="Z12" s="207" t="s">
        <v>3</v>
      </c>
      <c r="AA12" s="207" t="s">
        <v>3</v>
      </c>
      <c r="AB12" s="207" t="s">
        <v>3</v>
      </c>
      <c r="AC12" s="207" t="s">
        <v>3</v>
      </c>
      <c r="AD12" s="207" t="s">
        <v>3</v>
      </c>
      <c r="AE12" s="207">
        <v>30877.028638733991</v>
      </c>
      <c r="AF12" s="207">
        <v>32281.288220999995</v>
      </c>
      <c r="AG12" s="207">
        <v>34853.42</v>
      </c>
      <c r="AH12" s="208">
        <v>33736</v>
      </c>
    </row>
    <row r="13" spans="1:34" x14ac:dyDescent="0.25">
      <c r="A13" s="154" t="s">
        <v>56</v>
      </c>
      <c r="B13" s="202" t="s">
        <v>3</v>
      </c>
      <c r="C13" s="202" t="s">
        <v>3</v>
      </c>
      <c r="D13" s="202" t="s">
        <v>3</v>
      </c>
      <c r="E13" s="202" t="s">
        <v>3</v>
      </c>
      <c r="F13" s="202" t="s">
        <v>3</v>
      </c>
      <c r="G13" s="202" t="s">
        <v>3</v>
      </c>
      <c r="H13" s="202" t="s">
        <v>3</v>
      </c>
      <c r="I13" s="202" t="s">
        <v>3</v>
      </c>
      <c r="J13" s="202" t="s">
        <v>3</v>
      </c>
      <c r="K13" s="493" t="s">
        <v>3</v>
      </c>
      <c r="L13" s="202" t="s">
        <v>3</v>
      </c>
      <c r="M13" s="202" t="s">
        <v>3</v>
      </c>
      <c r="N13" s="202">
        <v>27126</v>
      </c>
      <c r="O13" s="202">
        <v>29610</v>
      </c>
      <c r="P13" s="202">
        <v>31120</v>
      </c>
      <c r="Q13" s="492">
        <v>31142</v>
      </c>
      <c r="S13" s="434" t="s">
        <v>3</v>
      </c>
      <c r="T13" s="202" t="s">
        <v>3</v>
      </c>
      <c r="U13" s="202" t="s">
        <v>3</v>
      </c>
      <c r="V13" s="202" t="s">
        <v>3</v>
      </c>
      <c r="W13" s="202" t="s">
        <v>3</v>
      </c>
      <c r="X13" s="202" t="s">
        <v>3</v>
      </c>
      <c r="Y13" s="202" t="s">
        <v>3</v>
      </c>
      <c r="Z13" s="202" t="s">
        <v>3</v>
      </c>
      <c r="AA13" s="202" t="s">
        <v>3</v>
      </c>
      <c r="AB13" s="202" t="s">
        <v>3</v>
      </c>
      <c r="AC13" s="202" t="s">
        <v>3</v>
      </c>
      <c r="AD13" s="202" t="s">
        <v>3</v>
      </c>
      <c r="AE13" s="202">
        <v>28697.672817593993</v>
      </c>
      <c r="AF13" s="202">
        <v>30984.762689999996</v>
      </c>
      <c r="AG13" s="202">
        <v>32146.959999999999</v>
      </c>
      <c r="AH13" s="492">
        <v>31142</v>
      </c>
    </row>
    <row r="14" spans="1:34" x14ac:dyDescent="0.25">
      <c r="A14" s="205" t="s">
        <v>55</v>
      </c>
      <c r="B14" s="207" t="s">
        <v>3</v>
      </c>
      <c r="C14" s="207" t="s">
        <v>3</v>
      </c>
      <c r="D14" s="207" t="s">
        <v>3</v>
      </c>
      <c r="E14" s="207" t="s">
        <v>3</v>
      </c>
      <c r="F14" s="207" t="s">
        <v>3</v>
      </c>
      <c r="G14" s="207" t="s">
        <v>3</v>
      </c>
      <c r="H14" s="207" t="s">
        <v>3</v>
      </c>
      <c r="I14" s="207" t="s">
        <v>3</v>
      </c>
      <c r="J14" s="207" t="s">
        <v>3</v>
      </c>
      <c r="K14" s="207" t="s">
        <v>3</v>
      </c>
      <c r="L14" s="207" t="s">
        <v>3</v>
      </c>
      <c r="M14" s="207" t="s">
        <v>3</v>
      </c>
      <c r="N14" s="207">
        <v>5128</v>
      </c>
      <c r="O14" s="207">
        <v>4899</v>
      </c>
      <c r="P14" s="207" t="s">
        <v>3</v>
      </c>
      <c r="Q14" s="208" t="s">
        <v>3</v>
      </c>
      <c r="S14" s="435" t="s">
        <v>3</v>
      </c>
      <c r="T14" s="207" t="s">
        <v>3</v>
      </c>
      <c r="U14" s="207" t="s">
        <v>3</v>
      </c>
      <c r="V14" s="207" t="s">
        <v>3</v>
      </c>
      <c r="W14" s="207" t="s">
        <v>3</v>
      </c>
      <c r="X14" s="207" t="s">
        <v>3</v>
      </c>
      <c r="Y14" s="207" t="s">
        <v>3</v>
      </c>
      <c r="Z14" s="207" t="s">
        <v>3</v>
      </c>
      <c r="AA14" s="207" t="s">
        <v>3</v>
      </c>
      <c r="AB14" s="207" t="s">
        <v>3</v>
      </c>
      <c r="AC14" s="207" t="s">
        <v>3</v>
      </c>
      <c r="AD14" s="207" t="s">
        <v>3</v>
      </c>
      <c r="AE14" s="207">
        <v>5425.1148790319985</v>
      </c>
      <c r="AF14" s="207">
        <v>5126.4556709999988</v>
      </c>
      <c r="AG14" s="207" t="s">
        <v>3</v>
      </c>
      <c r="AH14" s="208" t="s">
        <v>3</v>
      </c>
    </row>
    <row r="15" spans="1:34" x14ac:dyDescent="0.25">
      <c r="A15" s="154" t="s">
        <v>54</v>
      </c>
      <c r="B15" s="496" t="s">
        <v>3</v>
      </c>
      <c r="C15" s="496" t="s">
        <v>3</v>
      </c>
      <c r="D15" s="496">
        <v>3816</v>
      </c>
      <c r="E15" s="496">
        <v>4840</v>
      </c>
      <c r="F15" s="496">
        <v>6310</v>
      </c>
      <c r="G15" s="496">
        <v>4234</v>
      </c>
      <c r="H15" s="496">
        <v>4523</v>
      </c>
      <c r="I15" s="496">
        <v>5412</v>
      </c>
      <c r="J15" s="496">
        <v>6096</v>
      </c>
      <c r="K15" s="496">
        <v>6967</v>
      </c>
      <c r="L15" s="496">
        <v>4970</v>
      </c>
      <c r="M15" s="496">
        <v>4500</v>
      </c>
      <c r="N15" s="496">
        <v>5683</v>
      </c>
      <c r="O15" s="496">
        <v>5463</v>
      </c>
      <c r="P15" s="496">
        <v>2312</v>
      </c>
      <c r="Q15" s="492">
        <v>4022</v>
      </c>
      <c r="S15" s="497" t="s">
        <v>3</v>
      </c>
      <c r="T15" s="496" t="s">
        <v>3</v>
      </c>
      <c r="U15" s="496">
        <v>4520.8425050974802</v>
      </c>
      <c r="V15" s="496">
        <v>5610.5505207940514</v>
      </c>
      <c r="W15" s="496">
        <v>7220.7121034425336</v>
      </c>
      <c r="X15" s="496">
        <v>4768.7858052422243</v>
      </c>
      <c r="Y15" s="496">
        <v>5068.9439428061814</v>
      </c>
      <c r="Z15" s="496">
        <v>6041.0854081941206</v>
      </c>
      <c r="AA15" s="496">
        <v>6770.7391807318472</v>
      </c>
      <c r="AB15" s="496">
        <v>7699.6480641671533</v>
      </c>
      <c r="AC15" s="496">
        <v>5427.5138525594057</v>
      </c>
      <c r="AD15" s="496">
        <v>4822.6182090614984</v>
      </c>
      <c r="AE15" s="496">
        <v>6012.2714230769989</v>
      </c>
      <c r="AF15" s="496">
        <v>5716.6416269999991</v>
      </c>
      <c r="AG15" s="496">
        <v>2388.2959999999998</v>
      </c>
      <c r="AH15" s="492">
        <v>4022</v>
      </c>
    </row>
    <row r="16" spans="1:34" x14ac:dyDescent="0.25">
      <c r="A16" s="205" t="s">
        <v>53</v>
      </c>
      <c r="B16" s="207" t="s">
        <v>3</v>
      </c>
      <c r="C16" s="207" t="s">
        <v>3</v>
      </c>
      <c r="D16" s="207" t="s">
        <v>3</v>
      </c>
      <c r="E16" s="207" t="s">
        <v>3</v>
      </c>
      <c r="F16" s="207" t="s">
        <v>3</v>
      </c>
      <c r="G16" s="207" t="s">
        <v>3</v>
      </c>
      <c r="H16" s="207" t="s">
        <v>3</v>
      </c>
      <c r="I16" s="207" t="s">
        <v>3</v>
      </c>
      <c r="J16" s="207" t="s">
        <v>3</v>
      </c>
      <c r="K16" s="207" t="s">
        <v>3</v>
      </c>
      <c r="L16" s="207" t="s">
        <v>3</v>
      </c>
      <c r="M16" s="207" t="s">
        <v>3</v>
      </c>
      <c r="N16" s="207">
        <v>5437</v>
      </c>
      <c r="O16" s="207">
        <v>5509</v>
      </c>
      <c r="P16" s="207">
        <v>5897</v>
      </c>
      <c r="Q16" s="208">
        <v>5944</v>
      </c>
      <c r="S16" s="435" t="s">
        <v>3</v>
      </c>
      <c r="T16" s="207" t="s">
        <v>3</v>
      </c>
      <c r="U16" s="207" t="s">
        <v>3</v>
      </c>
      <c r="V16" s="207" t="s">
        <v>3</v>
      </c>
      <c r="W16" s="207" t="s">
        <v>3</v>
      </c>
      <c r="X16" s="207" t="s">
        <v>3</v>
      </c>
      <c r="Y16" s="207" t="s">
        <v>3</v>
      </c>
      <c r="Z16" s="207" t="s">
        <v>3</v>
      </c>
      <c r="AA16" s="207" t="s">
        <v>3</v>
      </c>
      <c r="AB16" s="207" t="s">
        <v>3</v>
      </c>
      <c r="AC16" s="207" t="s">
        <v>3</v>
      </c>
      <c r="AD16" s="207" t="s">
        <v>3</v>
      </c>
      <c r="AE16" s="207">
        <v>5752.0182522029982</v>
      </c>
      <c r="AF16" s="207">
        <v>5764.7773609999995</v>
      </c>
      <c r="AG16" s="207">
        <v>6091.6009999999997</v>
      </c>
      <c r="AH16" s="208">
        <v>5944</v>
      </c>
    </row>
    <row r="17" spans="1:34" x14ac:dyDescent="0.25">
      <c r="A17" s="154" t="s">
        <v>52</v>
      </c>
      <c r="B17" s="202">
        <v>23700</v>
      </c>
      <c r="C17" s="202">
        <v>34388</v>
      </c>
      <c r="D17" s="202">
        <v>45336</v>
      </c>
      <c r="E17" s="202">
        <v>50525</v>
      </c>
      <c r="F17" s="202">
        <v>49264</v>
      </c>
      <c r="G17" s="202">
        <v>54690</v>
      </c>
      <c r="H17" s="202">
        <v>44627</v>
      </c>
      <c r="I17" s="202">
        <v>58477</v>
      </c>
      <c r="J17" s="202">
        <v>68958</v>
      </c>
      <c r="K17" s="202">
        <v>55746</v>
      </c>
      <c r="L17" s="202">
        <v>68902</v>
      </c>
      <c r="M17" s="202">
        <v>75506</v>
      </c>
      <c r="N17" s="202" t="s">
        <v>3</v>
      </c>
      <c r="O17" s="202" t="s">
        <v>3</v>
      </c>
      <c r="P17" s="202" t="s">
        <v>3</v>
      </c>
      <c r="Q17" s="492" t="s">
        <v>3</v>
      </c>
      <c r="S17" s="434">
        <v>29961.002280409914</v>
      </c>
      <c r="T17" s="202">
        <v>41961.900950537449</v>
      </c>
      <c r="U17" s="202">
        <v>53709.883598296481</v>
      </c>
      <c r="V17" s="202">
        <v>58568.815095685837</v>
      </c>
      <c r="W17" s="202">
        <v>56374.193512518701</v>
      </c>
      <c r="X17" s="202">
        <v>61597.755240599254</v>
      </c>
      <c r="Y17" s="202">
        <v>50013.654949283991</v>
      </c>
      <c r="Z17" s="202">
        <v>65274.30735679371</v>
      </c>
      <c r="AA17" s="202">
        <v>76590.654925345589</v>
      </c>
      <c r="AB17" s="202">
        <v>61608.236110960548</v>
      </c>
      <c r="AC17" s="202">
        <v>75244.780577273268</v>
      </c>
      <c r="AD17" s="202">
        <v>80919.246776310567</v>
      </c>
      <c r="AE17" s="202" t="s">
        <v>3</v>
      </c>
      <c r="AF17" s="202" t="s">
        <v>3</v>
      </c>
      <c r="AG17" s="202" t="s">
        <v>3</v>
      </c>
      <c r="AH17" s="492" t="s">
        <v>3</v>
      </c>
    </row>
    <row r="18" spans="1:34" x14ac:dyDescent="0.25">
      <c r="A18" s="177" t="s">
        <v>51</v>
      </c>
      <c r="B18" s="207" t="s">
        <v>3</v>
      </c>
      <c r="C18" s="207" t="s">
        <v>3</v>
      </c>
      <c r="D18" s="207" t="s">
        <v>3</v>
      </c>
      <c r="E18" s="207" t="s">
        <v>3</v>
      </c>
      <c r="F18" s="207" t="s">
        <v>3</v>
      </c>
      <c r="G18" s="207">
        <v>-17567</v>
      </c>
      <c r="H18" s="207">
        <v>-35590</v>
      </c>
      <c r="I18" s="207">
        <v>-35768</v>
      </c>
      <c r="J18" s="207">
        <v>-36126</v>
      </c>
      <c r="K18" s="207">
        <v>-36034</v>
      </c>
      <c r="L18" s="207">
        <v>-38120</v>
      </c>
      <c r="M18" s="207">
        <v>-39300</v>
      </c>
      <c r="N18" s="207">
        <v>-1627</v>
      </c>
      <c r="O18" s="207" t="s">
        <v>3</v>
      </c>
      <c r="P18" s="207" t="s">
        <v>3</v>
      </c>
      <c r="Q18" s="490" t="s">
        <v>3</v>
      </c>
      <c r="S18" s="435" t="s">
        <v>3</v>
      </c>
      <c r="T18" s="207" t="s">
        <v>3</v>
      </c>
      <c r="U18" s="207" t="s">
        <v>3</v>
      </c>
      <c r="V18" s="207" t="s">
        <v>3</v>
      </c>
      <c r="W18" s="207" t="s">
        <v>3</v>
      </c>
      <c r="X18" s="207">
        <v>-19785.843231150247</v>
      </c>
      <c r="Y18" s="207">
        <v>-39885.853399175772</v>
      </c>
      <c r="Z18" s="207">
        <v>-39925.636156741923</v>
      </c>
      <c r="AA18" s="207">
        <v>-40124.62658187643</v>
      </c>
      <c r="AB18" s="207">
        <v>-39823.326875871855</v>
      </c>
      <c r="AC18" s="207">
        <v>-41629.14045464075</v>
      </c>
      <c r="AD18" s="207">
        <v>-42117.532359137091</v>
      </c>
      <c r="AE18" s="207">
        <v>-1721.2679228129996</v>
      </c>
      <c r="AF18" s="207" t="s">
        <v>3</v>
      </c>
      <c r="AG18" s="207" t="s">
        <v>3</v>
      </c>
      <c r="AH18" s="490" t="s">
        <v>3</v>
      </c>
    </row>
    <row r="19" spans="1:34" ht="15.75" x14ac:dyDescent="0.25">
      <c r="A19" s="247" t="s">
        <v>50</v>
      </c>
      <c r="B19" s="143">
        <v>3692</v>
      </c>
      <c r="C19" s="143">
        <v>4431</v>
      </c>
      <c r="D19" s="143">
        <v>5945</v>
      </c>
      <c r="E19" s="143">
        <v>5008</v>
      </c>
      <c r="F19" s="143">
        <v>4692</v>
      </c>
      <c r="G19" s="143">
        <v>4144</v>
      </c>
      <c r="H19" s="143">
        <v>2336</v>
      </c>
      <c r="I19" s="143">
        <v>1966</v>
      </c>
      <c r="J19" s="143">
        <v>4037</v>
      </c>
      <c r="K19" s="143">
        <v>2171</v>
      </c>
      <c r="L19" s="143">
        <v>2037</v>
      </c>
      <c r="M19" s="143">
        <v>2856</v>
      </c>
      <c r="N19" s="143">
        <v>3224</v>
      </c>
      <c r="O19" s="143">
        <v>2721</v>
      </c>
      <c r="P19" s="143">
        <v>2833</v>
      </c>
      <c r="Q19" s="142">
        <v>1998</v>
      </c>
      <c r="S19" s="144">
        <v>4667.3426337246165</v>
      </c>
      <c r="T19" s="143">
        <v>5406.9205278536538</v>
      </c>
      <c r="U19" s="143">
        <v>7043.0840389948953</v>
      </c>
      <c r="V19" s="143">
        <v>5805.2969025075645</v>
      </c>
      <c r="W19" s="143">
        <v>5369.1887780273164</v>
      </c>
      <c r="X19" s="143">
        <v>4667.4181334255491</v>
      </c>
      <c r="Y19" s="143">
        <v>2617.9644152985279</v>
      </c>
      <c r="Z19" s="143">
        <v>2194.5258522745085</v>
      </c>
      <c r="AA19" s="143">
        <v>4483.8376103370183</v>
      </c>
      <c r="AB19" s="143">
        <v>2399.3018440228061</v>
      </c>
      <c r="AC19" s="143">
        <v>2224.516240978573</v>
      </c>
      <c r="AD19" s="143">
        <v>3060.755023351031</v>
      </c>
      <c r="AE19" s="143">
        <v>3410.7976540559989</v>
      </c>
      <c r="AF19" s="143">
        <v>2847.3333089999996</v>
      </c>
      <c r="AG19" s="143">
        <v>2926.4889999999996</v>
      </c>
      <c r="AH19" s="142">
        <v>1998</v>
      </c>
    </row>
    <row r="20" spans="1:34" ht="15.75" x14ac:dyDescent="0.25">
      <c r="A20" s="205" t="s">
        <v>49</v>
      </c>
      <c r="B20" s="176">
        <v>3692</v>
      </c>
      <c r="C20" s="176">
        <v>4431</v>
      </c>
      <c r="D20" s="176">
        <v>5945</v>
      </c>
      <c r="E20" s="176">
        <v>5008</v>
      </c>
      <c r="F20" s="176">
        <v>4692</v>
      </c>
      <c r="G20" s="176">
        <v>4144</v>
      </c>
      <c r="H20" s="176">
        <v>2336</v>
      </c>
      <c r="I20" s="176">
        <v>1966</v>
      </c>
      <c r="J20" s="176">
        <v>4037</v>
      </c>
      <c r="K20" s="176">
        <v>2171</v>
      </c>
      <c r="L20" s="176">
        <v>2037</v>
      </c>
      <c r="M20" s="176">
        <v>2856</v>
      </c>
      <c r="N20" s="176">
        <v>3224</v>
      </c>
      <c r="O20" s="176">
        <v>2721</v>
      </c>
      <c r="P20" s="176">
        <v>2833</v>
      </c>
      <c r="Q20" s="231">
        <v>1998</v>
      </c>
      <c r="S20" s="448">
        <v>4667.3426337246165</v>
      </c>
      <c r="T20" s="176">
        <v>5406.9205278536538</v>
      </c>
      <c r="U20" s="176">
        <v>7043.0840389948953</v>
      </c>
      <c r="V20" s="176">
        <v>5805.2969025075645</v>
      </c>
      <c r="W20" s="176">
        <v>5369.1887780273164</v>
      </c>
      <c r="X20" s="176">
        <v>4667.4181334255491</v>
      </c>
      <c r="Y20" s="176">
        <v>2617.9644152985279</v>
      </c>
      <c r="Z20" s="176">
        <v>2194.5258522745085</v>
      </c>
      <c r="AA20" s="176">
        <v>4483.8376103370183</v>
      </c>
      <c r="AB20" s="176">
        <v>2399.3018440228061</v>
      </c>
      <c r="AC20" s="176">
        <v>2224.516240978573</v>
      </c>
      <c r="AD20" s="176">
        <v>3060.755023351031</v>
      </c>
      <c r="AE20" s="176">
        <v>3410.7976540559989</v>
      </c>
      <c r="AF20" s="176">
        <v>2847.3333089999996</v>
      </c>
      <c r="AG20" s="176">
        <v>2926.4889999999996</v>
      </c>
      <c r="AH20" s="231">
        <v>1998</v>
      </c>
    </row>
    <row r="21" spans="1:34" ht="15.75" x14ac:dyDescent="0.25">
      <c r="A21" s="247" t="s">
        <v>48</v>
      </c>
      <c r="B21" s="157">
        <v>25854</v>
      </c>
      <c r="C21" s="157">
        <v>26976</v>
      </c>
      <c r="D21" s="157">
        <v>35930</v>
      </c>
      <c r="E21" s="157">
        <v>37583</v>
      </c>
      <c r="F21" s="157">
        <v>37972</v>
      </c>
      <c r="G21" s="157">
        <v>41641</v>
      </c>
      <c r="H21" s="157">
        <v>46686</v>
      </c>
      <c r="I21" s="157">
        <v>49335</v>
      </c>
      <c r="J21" s="157">
        <v>43226</v>
      </c>
      <c r="K21" s="157">
        <v>43294</v>
      </c>
      <c r="L21" s="157">
        <v>38564</v>
      </c>
      <c r="M21" s="157">
        <v>37065</v>
      </c>
      <c r="N21" s="157">
        <v>32079</v>
      </c>
      <c r="O21" s="157">
        <v>28495</v>
      </c>
      <c r="P21" s="157">
        <v>29710</v>
      </c>
      <c r="Q21" s="142">
        <v>27279</v>
      </c>
      <c r="S21" s="158">
        <v>32684.040209186409</v>
      </c>
      <c r="T21" s="157">
        <v>32917.420031455695</v>
      </c>
      <c r="U21" s="157">
        <v>42566.528094379573</v>
      </c>
      <c r="V21" s="157">
        <v>43566.388475827036</v>
      </c>
      <c r="W21" s="157">
        <v>43452.437399670351</v>
      </c>
      <c r="X21" s="157">
        <v>46900.569134646066</v>
      </c>
      <c r="Y21" s="157">
        <v>52321.184371843774</v>
      </c>
      <c r="Z21" s="157">
        <v>55069.650519818351</v>
      </c>
      <c r="AA21" s="157">
        <v>48010.494065996521</v>
      </c>
      <c r="AB21" s="157">
        <v>47846.786750402287</v>
      </c>
      <c r="AC21" s="157">
        <v>42114.012919537403</v>
      </c>
      <c r="AD21" s="157">
        <v>39722.298648636548</v>
      </c>
      <c r="AE21" s="157">
        <v>33937.648245800992</v>
      </c>
      <c r="AF21" s="157">
        <v>29817.994354999995</v>
      </c>
      <c r="AG21" s="157">
        <v>30690.429999999997</v>
      </c>
      <c r="AH21" s="142">
        <v>27279</v>
      </c>
    </row>
    <row r="22" spans="1:34" x14ac:dyDescent="0.25">
      <c r="A22" s="154" t="s">
        <v>47</v>
      </c>
      <c r="B22" s="202" t="s">
        <v>3</v>
      </c>
      <c r="C22" s="202" t="s">
        <v>3</v>
      </c>
      <c r="D22" s="202" t="s">
        <v>3</v>
      </c>
      <c r="E22" s="202" t="s">
        <v>3</v>
      </c>
      <c r="F22" s="202" t="s">
        <v>3</v>
      </c>
      <c r="G22" s="202" t="s">
        <v>3</v>
      </c>
      <c r="H22" s="202" t="s">
        <v>3</v>
      </c>
      <c r="I22" s="202" t="s">
        <v>3</v>
      </c>
      <c r="J22" s="202" t="s">
        <v>3</v>
      </c>
      <c r="K22" s="493" t="s">
        <v>3</v>
      </c>
      <c r="L22" s="202" t="s">
        <v>3</v>
      </c>
      <c r="M22" s="202" t="s">
        <v>3</v>
      </c>
      <c r="N22" s="202" t="s">
        <v>3</v>
      </c>
      <c r="O22" s="202" t="s">
        <v>3</v>
      </c>
      <c r="P22" s="202" t="s">
        <v>3</v>
      </c>
      <c r="Q22" s="492">
        <v>27279</v>
      </c>
      <c r="S22" s="434" t="s">
        <v>3</v>
      </c>
      <c r="T22" s="202" t="s">
        <v>3</v>
      </c>
      <c r="U22" s="202" t="s">
        <v>3</v>
      </c>
      <c r="V22" s="202" t="s">
        <v>3</v>
      </c>
      <c r="W22" s="202" t="s">
        <v>3</v>
      </c>
      <c r="X22" s="202" t="s">
        <v>3</v>
      </c>
      <c r="Y22" s="202" t="s">
        <v>3</v>
      </c>
      <c r="Z22" s="202" t="s">
        <v>3</v>
      </c>
      <c r="AA22" s="202" t="s">
        <v>3</v>
      </c>
      <c r="AB22" s="202" t="s">
        <v>3</v>
      </c>
      <c r="AC22" s="202" t="s">
        <v>3</v>
      </c>
      <c r="AD22" s="202" t="s">
        <v>3</v>
      </c>
      <c r="AE22" s="202" t="s">
        <v>3</v>
      </c>
      <c r="AF22" s="202" t="s">
        <v>3</v>
      </c>
      <c r="AG22" s="202" t="s">
        <v>3</v>
      </c>
      <c r="AH22" s="492">
        <v>27279</v>
      </c>
    </row>
    <row r="23" spans="1:34" x14ac:dyDescent="0.25">
      <c r="A23" s="177" t="s">
        <v>46</v>
      </c>
      <c r="B23" s="207" t="s">
        <v>3</v>
      </c>
      <c r="C23" s="207" t="s">
        <v>3</v>
      </c>
      <c r="D23" s="207" t="s">
        <v>3</v>
      </c>
      <c r="E23" s="207" t="s">
        <v>3</v>
      </c>
      <c r="F23" s="207" t="s">
        <v>3</v>
      </c>
      <c r="G23" s="207" t="s">
        <v>3</v>
      </c>
      <c r="H23" s="207" t="s">
        <v>3</v>
      </c>
      <c r="I23" s="207" t="s">
        <v>3</v>
      </c>
      <c r="J23" s="207" t="s">
        <v>3</v>
      </c>
      <c r="K23" s="207" t="s">
        <v>3</v>
      </c>
      <c r="L23" s="207" t="s">
        <v>3</v>
      </c>
      <c r="M23" s="207" t="s">
        <v>3</v>
      </c>
      <c r="N23" s="207" t="s">
        <v>3</v>
      </c>
      <c r="O23" s="491" t="s">
        <v>3</v>
      </c>
      <c r="P23" s="207" t="s">
        <v>3</v>
      </c>
      <c r="Q23" s="490" t="s">
        <v>3</v>
      </c>
      <c r="S23" s="435" t="s">
        <v>3</v>
      </c>
      <c r="T23" s="207" t="s">
        <v>3</v>
      </c>
      <c r="U23" s="207" t="s">
        <v>3</v>
      </c>
      <c r="V23" s="207" t="s">
        <v>3</v>
      </c>
      <c r="W23" s="207" t="s">
        <v>3</v>
      </c>
      <c r="X23" s="207" t="s">
        <v>3</v>
      </c>
      <c r="Y23" s="207" t="s">
        <v>3</v>
      </c>
      <c r="Z23" s="207" t="s">
        <v>3</v>
      </c>
      <c r="AA23" s="207" t="s">
        <v>3</v>
      </c>
      <c r="AB23" s="207" t="s">
        <v>3</v>
      </c>
      <c r="AC23" s="207" t="s">
        <v>3</v>
      </c>
      <c r="AD23" s="207" t="s">
        <v>3</v>
      </c>
      <c r="AE23" s="207" t="s">
        <v>3</v>
      </c>
      <c r="AF23" s="207" t="s">
        <v>3</v>
      </c>
      <c r="AG23" s="207" t="s">
        <v>3</v>
      </c>
      <c r="AH23" s="490" t="s">
        <v>3</v>
      </c>
    </row>
    <row r="24" spans="1:34" ht="15.75" x14ac:dyDescent="0.25">
      <c r="A24" s="247" t="s">
        <v>45</v>
      </c>
      <c r="B24" s="157">
        <v>213013</v>
      </c>
      <c r="C24" s="157">
        <v>182202</v>
      </c>
      <c r="D24" s="157">
        <v>124658</v>
      </c>
      <c r="E24" s="157">
        <v>90659</v>
      </c>
      <c r="F24" s="157">
        <v>63721</v>
      </c>
      <c r="G24" s="157">
        <v>-9597</v>
      </c>
      <c r="H24" s="157">
        <v>-6129</v>
      </c>
      <c r="I24" s="157">
        <v>9671</v>
      </c>
      <c r="J24" s="157">
        <v>13376</v>
      </c>
      <c r="K24" s="157">
        <v>15982</v>
      </c>
      <c r="L24" s="157">
        <v>15226</v>
      </c>
      <c r="M24" s="157">
        <v>30759</v>
      </c>
      <c r="N24" s="157">
        <v>37811</v>
      </c>
      <c r="O24" s="199">
        <v>42012</v>
      </c>
      <c r="P24" s="199">
        <v>40189</v>
      </c>
      <c r="Q24" s="142">
        <v>49900</v>
      </c>
      <c r="S24" s="158">
        <v>269286.20163531462</v>
      </c>
      <c r="T24" s="157">
        <v>222331.6935265158</v>
      </c>
      <c r="U24" s="157">
        <v>147683.22458082854</v>
      </c>
      <c r="V24" s="157">
        <v>105092.33464146031</v>
      </c>
      <c r="W24" s="157">
        <v>72917.748960928948</v>
      </c>
      <c r="X24" s="157">
        <v>-10809.172738051398</v>
      </c>
      <c r="Y24" s="157">
        <v>-6868.79447832392</v>
      </c>
      <c r="Z24" s="157">
        <v>10795.147262129589</v>
      </c>
      <c r="AA24" s="157">
        <v>14856.530065857805</v>
      </c>
      <c r="AB24" s="157">
        <v>17662.663321590277</v>
      </c>
      <c r="AC24" s="157">
        <v>16627.630969631689</v>
      </c>
      <c r="AD24" s="157">
        <v>32964.202998338362</v>
      </c>
      <c r="AE24" s="157">
        <v>40001.75871510899</v>
      </c>
      <c r="AF24" s="199">
        <v>43962.575147999996</v>
      </c>
      <c r="AG24" s="199">
        <v>41515.236999999994</v>
      </c>
      <c r="AH24" s="142">
        <v>49900</v>
      </c>
    </row>
    <row r="25" spans="1:34" ht="15.75" x14ac:dyDescent="0.25">
      <c r="A25" s="177" t="s">
        <v>44</v>
      </c>
      <c r="B25" s="167" t="s">
        <v>3</v>
      </c>
      <c r="C25" s="167" t="s">
        <v>3</v>
      </c>
      <c r="D25" s="167" t="s">
        <v>3</v>
      </c>
      <c r="E25" s="167" t="s">
        <v>3</v>
      </c>
      <c r="F25" s="167" t="s">
        <v>3</v>
      </c>
      <c r="G25" s="167" t="s">
        <v>3</v>
      </c>
      <c r="H25" s="167" t="s">
        <v>3</v>
      </c>
      <c r="I25" s="167" t="s">
        <v>3</v>
      </c>
      <c r="J25" s="167" t="s">
        <v>3</v>
      </c>
      <c r="K25" s="167" t="s">
        <v>3</v>
      </c>
      <c r="L25" s="489" t="s">
        <v>3</v>
      </c>
      <c r="M25" s="167" t="s">
        <v>3</v>
      </c>
      <c r="N25" s="167" t="s">
        <v>3</v>
      </c>
      <c r="O25" s="167">
        <v>-2000</v>
      </c>
      <c r="P25" s="167">
        <v>-2158</v>
      </c>
      <c r="Q25" s="233">
        <v>-2179</v>
      </c>
      <c r="S25" s="449" t="s">
        <v>3</v>
      </c>
      <c r="T25" s="167" t="s">
        <v>3</v>
      </c>
      <c r="U25" s="167" t="s">
        <v>3</v>
      </c>
      <c r="V25" s="167" t="s">
        <v>3</v>
      </c>
      <c r="W25" s="167" t="s">
        <v>3</v>
      </c>
      <c r="X25" s="167" t="s">
        <v>3</v>
      </c>
      <c r="Y25" s="167" t="s">
        <v>3</v>
      </c>
      <c r="Z25" s="167" t="s">
        <v>3</v>
      </c>
      <c r="AA25" s="167" t="s">
        <v>3</v>
      </c>
      <c r="AB25" s="167" t="s">
        <v>3</v>
      </c>
      <c r="AC25" s="167" t="s">
        <v>3</v>
      </c>
      <c r="AD25" s="167" t="s">
        <v>3</v>
      </c>
      <c r="AE25" s="167" t="s">
        <v>3</v>
      </c>
      <c r="AF25" s="167">
        <v>-2092.8579999999997</v>
      </c>
      <c r="AG25" s="167">
        <v>-2229.2139999999999</v>
      </c>
      <c r="AH25" s="233">
        <v>-2179</v>
      </c>
    </row>
    <row r="26" spans="1:34" ht="15.75" x14ac:dyDescent="0.25">
      <c r="A26" s="154" t="s">
        <v>43</v>
      </c>
      <c r="B26" s="182">
        <v>213013</v>
      </c>
      <c r="C26" s="182">
        <v>182202</v>
      </c>
      <c r="D26" s="182">
        <v>124658</v>
      </c>
      <c r="E26" s="182">
        <v>90659</v>
      </c>
      <c r="F26" s="182">
        <v>63721</v>
      </c>
      <c r="G26" s="182">
        <v>-9597</v>
      </c>
      <c r="H26" s="182">
        <v>-6129</v>
      </c>
      <c r="I26" s="182">
        <v>9671</v>
      </c>
      <c r="J26" s="182">
        <v>13376</v>
      </c>
      <c r="K26" s="182">
        <v>15982</v>
      </c>
      <c r="L26" s="182">
        <v>15226</v>
      </c>
      <c r="M26" s="182">
        <v>30759</v>
      </c>
      <c r="N26" s="182">
        <v>37811</v>
      </c>
      <c r="O26" s="182">
        <v>44012</v>
      </c>
      <c r="P26" s="182">
        <v>42347</v>
      </c>
      <c r="Q26" s="240">
        <v>52079</v>
      </c>
      <c r="S26" s="442">
        <v>269286.20163531462</v>
      </c>
      <c r="T26" s="182">
        <v>222331.6935265158</v>
      </c>
      <c r="U26" s="182">
        <v>147683.22458082854</v>
      </c>
      <c r="V26" s="182">
        <v>105092.33464146031</v>
      </c>
      <c r="W26" s="182">
        <v>72917.748960928948</v>
      </c>
      <c r="X26" s="182">
        <v>-10809.172738051398</v>
      </c>
      <c r="Y26" s="182">
        <v>-6868.79447832392</v>
      </c>
      <c r="Z26" s="182">
        <v>10795.147262129589</v>
      </c>
      <c r="AA26" s="182">
        <v>14856.530065857805</v>
      </c>
      <c r="AB26" s="182">
        <v>17662.663321590277</v>
      </c>
      <c r="AC26" s="182">
        <v>16627.630969631689</v>
      </c>
      <c r="AD26" s="182">
        <v>32964.202998338362</v>
      </c>
      <c r="AE26" s="182">
        <v>40001.75871510899</v>
      </c>
      <c r="AF26" s="182">
        <v>46055.433147999989</v>
      </c>
      <c r="AG26" s="182">
        <v>43744.450999999994</v>
      </c>
      <c r="AH26" s="240">
        <v>52079</v>
      </c>
    </row>
    <row r="27" spans="1:34" ht="15.75" x14ac:dyDescent="0.25">
      <c r="A27" s="247" t="s">
        <v>42</v>
      </c>
      <c r="B27" s="143">
        <v>930173</v>
      </c>
      <c r="C27" s="143">
        <v>1130549</v>
      </c>
      <c r="D27" s="143">
        <v>1305183</v>
      </c>
      <c r="E27" s="143">
        <v>1409276</v>
      </c>
      <c r="F27" s="143">
        <v>1492208</v>
      </c>
      <c r="G27" s="143">
        <v>1568044</v>
      </c>
      <c r="H27" s="143">
        <v>1563023</v>
      </c>
      <c r="I27" s="143">
        <v>1560572</v>
      </c>
      <c r="J27" s="143">
        <v>1552836</v>
      </c>
      <c r="K27" s="143">
        <v>1555579</v>
      </c>
      <c r="L27" s="143">
        <v>1567355</v>
      </c>
      <c r="M27" s="143">
        <v>1601719</v>
      </c>
      <c r="N27" s="143">
        <v>1595531</v>
      </c>
      <c r="O27" s="143">
        <v>1615655</v>
      </c>
      <c r="P27" s="143">
        <v>1622699</v>
      </c>
      <c r="Q27" s="142">
        <v>1629526</v>
      </c>
      <c r="S27" s="144">
        <v>1175903.6022858957</v>
      </c>
      <c r="T27" s="143">
        <v>1379550.5745530175</v>
      </c>
      <c r="U27" s="143">
        <v>1546259.6392375901</v>
      </c>
      <c r="V27" s="143">
        <v>1633639.2966410243</v>
      </c>
      <c r="W27" s="143">
        <v>1707575.9693270645</v>
      </c>
      <c r="X27" s="143">
        <v>1766099.6620678408</v>
      </c>
      <c r="Y27" s="143">
        <v>1751686.0420775474</v>
      </c>
      <c r="Z27" s="143">
        <v>1741971.3114627337</v>
      </c>
      <c r="AA27" s="143">
        <v>1724712.5240241007</v>
      </c>
      <c r="AB27" s="143">
        <v>1719163.3179286746</v>
      </c>
      <c r="AC27" s="143">
        <v>1711638.0230137317</v>
      </c>
      <c r="AD27" s="143">
        <v>1716550.936711061</v>
      </c>
      <c r="AE27" s="143">
        <v>1687975.6177957885</v>
      </c>
      <c r="AF27" s="143">
        <v>1690668.2459949998</v>
      </c>
      <c r="AG27" s="143">
        <v>1676248.0669999998</v>
      </c>
      <c r="AH27" s="142">
        <v>1629526</v>
      </c>
    </row>
    <row r="28" spans="1:34" ht="15.75" x14ac:dyDescent="0.25">
      <c r="A28" s="177" t="s">
        <v>41</v>
      </c>
      <c r="B28" s="196">
        <v>930173</v>
      </c>
      <c r="C28" s="196">
        <v>1130549</v>
      </c>
      <c r="D28" s="196">
        <v>1305183</v>
      </c>
      <c r="E28" s="196">
        <v>1409276</v>
      </c>
      <c r="F28" s="196">
        <v>1492208</v>
      </c>
      <c r="G28" s="196">
        <v>1568044</v>
      </c>
      <c r="H28" s="196">
        <v>1563023</v>
      </c>
      <c r="I28" s="196">
        <v>1560572</v>
      </c>
      <c r="J28" s="196">
        <v>1552836</v>
      </c>
      <c r="K28" s="196">
        <v>1555579</v>
      </c>
      <c r="L28" s="196">
        <v>1567355</v>
      </c>
      <c r="M28" s="196">
        <v>1601719</v>
      </c>
      <c r="N28" s="196">
        <v>1595531</v>
      </c>
      <c r="O28" s="196">
        <v>1615655</v>
      </c>
      <c r="P28" s="196">
        <v>1622699</v>
      </c>
      <c r="Q28" s="231">
        <v>1629526</v>
      </c>
      <c r="S28" s="440">
        <v>1175903.6022858957</v>
      </c>
      <c r="T28" s="196">
        <v>1379550.5745530175</v>
      </c>
      <c r="U28" s="196">
        <v>1546259.6392375901</v>
      </c>
      <c r="V28" s="196">
        <v>1633639.2966410243</v>
      </c>
      <c r="W28" s="196">
        <v>1707575.9693270645</v>
      </c>
      <c r="X28" s="196">
        <v>1766099.6620678408</v>
      </c>
      <c r="Y28" s="196">
        <v>1751686.0420775474</v>
      </c>
      <c r="Z28" s="196">
        <v>1741971.3114627337</v>
      </c>
      <c r="AA28" s="196">
        <v>1724712.5240241007</v>
      </c>
      <c r="AB28" s="196">
        <v>1719163.3179286746</v>
      </c>
      <c r="AC28" s="196">
        <v>1711638.0230137317</v>
      </c>
      <c r="AD28" s="196">
        <v>1716550.936711061</v>
      </c>
      <c r="AE28" s="196">
        <v>1687975.6177957885</v>
      </c>
      <c r="AF28" s="196">
        <v>1690668.2459949998</v>
      </c>
      <c r="AG28" s="196">
        <v>1676248.0669999998</v>
      </c>
      <c r="AH28" s="231">
        <v>1629526</v>
      </c>
    </row>
    <row r="29" spans="1:34" ht="15.75" x14ac:dyDescent="0.25">
      <c r="A29" s="247" t="s">
        <v>40</v>
      </c>
      <c r="B29" s="236">
        <v>364734</v>
      </c>
      <c r="C29" s="236">
        <v>318320</v>
      </c>
      <c r="D29" s="236">
        <v>348034</v>
      </c>
      <c r="E29" s="236">
        <v>326020</v>
      </c>
      <c r="F29" s="236">
        <v>346254</v>
      </c>
      <c r="G29" s="236">
        <v>344606</v>
      </c>
      <c r="H29" s="236">
        <v>356715</v>
      </c>
      <c r="I29" s="236">
        <v>343300</v>
      </c>
      <c r="J29" s="236">
        <v>325756</v>
      </c>
      <c r="K29" s="236">
        <v>317150</v>
      </c>
      <c r="L29" s="236">
        <v>325850</v>
      </c>
      <c r="M29" s="236">
        <v>330808</v>
      </c>
      <c r="N29" s="236">
        <v>326500</v>
      </c>
      <c r="O29" s="236">
        <v>251878</v>
      </c>
      <c r="P29" s="236">
        <v>238450</v>
      </c>
      <c r="Q29" s="142">
        <v>231309</v>
      </c>
      <c r="S29" s="160">
        <v>461088.44749970589</v>
      </c>
      <c r="T29" s="236">
        <v>388429.46116596146</v>
      </c>
      <c r="U29" s="236">
        <v>412318.37013079046</v>
      </c>
      <c r="V29" s="236">
        <v>377923.90098951996</v>
      </c>
      <c r="W29" s="236">
        <v>396228.28029562457</v>
      </c>
      <c r="X29" s="236">
        <v>388132.31015618844</v>
      </c>
      <c r="Y29" s="236">
        <v>399771.90770685545</v>
      </c>
      <c r="Z29" s="236">
        <v>383204.84490632697</v>
      </c>
      <c r="AA29" s="236">
        <v>361812.48565591918</v>
      </c>
      <c r="AB29" s="236">
        <v>350501.41862359882</v>
      </c>
      <c r="AC29" s="236">
        <v>355846.15469949337</v>
      </c>
      <c r="AD29" s="236">
        <v>354524.59655627026</v>
      </c>
      <c r="AE29" s="236">
        <v>345417.31825349992</v>
      </c>
      <c r="AF29" s="236">
        <v>263572.44366199995</v>
      </c>
      <c r="AG29" s="236">
        <v>246318.84999999998</v>
      </c>
      <c r="AH29" s="142">
        <v>231309</v>
      </c>
    </row>
    <row r="30" spans="1:34" ht="15.75" x14ac:dyDescent="0.25">
      <c r="A30" s="177" t="s">
        <v>39</v>
      </c>
      <c r="B30" s="86" t="s">
        <v>3</v>
      </c>
      <c r="C30" s="86" t="s">
        <v>3</v>
      </c>
      <c r="D30" s="86" t="s">
        <v>3</v>
      </c>
      <c r="E30" s="86" t="s">
        <v>3</v>
      </c>
      <c r="F30" s="86" t="s">
        <v>3</v>
      </c>
      <c r="G30" s="86" t="s">
        <v>3</v>
      </c>
      <c r="H30" s="86" t="s">
        <v>3</v>
      </c>
      <c r="I30" s="86" t="s">
        <v>3</v>
      </c>
      <c r="J30" s="86" t="s">
        <v>3</v>
      </c>
      <c r="K30" s="86" t="s">
        <v>3</v>
      </c>
      <c r="L30" s="86" t="s">
        <v>3</v>
      </c>
      <c r="M30" s="86" t="s">
        <v>3</v>
      </c>
      <c r="N30" s="86" t="s">
        <v>3</v>
      </c>
      <c r="O30" s="86" t="s">
        <v>3</v>
      </c>
      <c r="P30" s="86" t="s">
        <v>3</v>
      </c>
      <c r="Q30" s="150" t="s">
        <v>3</v>
      </c>
      <c r="S30" s="431" t="s">
        <v>3</v>
      </c>
      <c r="T30" s="86" t="s">
        <v>3</v>
      </c>
      <c r="U30" s="86" t="s">
        <v>3</v>
      </c>
      <c r="V30" s="86" t="s">
        <v>3</v>
      </c>
      <c r="W30" s="86" t="s">
        <v>3</v>
      </c>
      <c r="X30" s="86" t="s">
        <v>3</v>
      </c>
      <c r="Y30" s="86" t="s">
        <v>3</v>
      </c>
      <c r="Z30" s="86" t="s">
        <v>3</v>
      </c>
      <c r="AA30" s="86" t="s">
        <v>3</v>
      </c>
      <c r="AB30" s="86" t="s">
        <v>3</v>
      </c>
      <c r="AC30" s="86" t="s">
        <v>3</v>
      </c>
      <c r="AD30" s="86" t="s">
        <v>3</v>
      </c>
      <c r="AE30" s="86" t="s">
        <v>3</v>
      </c>
      <c r="AF30" s="86" t="s">
        <v>3</v>
      </c>
      <c r="AG30" s="86" t="s">
        <v>3</v>
      </c>
      <c r="AH30" s="150" t="s">
        <v>3</v>
      </c>
    </row>
    <row r="31" spans="1:34" ht="15.75" x14ac:dyDescent="0.25">
      <c r="A31" s="154" t="s">
        <v>38</v>
      </c>
      <c r="B31" s="153">
        <v>364734</v>
      </c>
      <c r="C31" s="153">
        <v>318320</v>
      </c>
      <c r="D31" s="153">
        <v>348034</v>
      </c>
      <c r="E31" s="153">
        <v>326020</v>
      </c>
      <c r="F31" s="153">
        <v>346254</v>
      </c>
      <c r="G31" s="153">
        <v>344606</v>
      </c>
      <c r="H31" s="153">
        <v>356715</v>
      </c>
      <c r="I31" s="153">
        <v>343300</v>
      </c>
      <c r="J31" s="153">
        <v>325756</v>
      </c>
      <c r="K31" s="153">
        <v>317150</v>
      </c>
      <c r="L31" s="153">
        <v>325850</v>
      </c>
      <c r="M31" s="153">
        <v>330808</v>
      </c>
      <c r="N31" s="153">
        <v>326500</v>
      </c>
      <c r="O31" s="153">
        <v>251878</v>
      </c>
      <c r="P31" s="153">
        <v>238450</v>
      </c>
      <c r="Q31" s="254">
        <v>231309</v>
      </c>
      <c r="S31" s="436">
        <v>461088.44749970589</v>
      </c>
      <c r="T31" s="153">
        <v>388429.46116596146</v>
      </c>
      <c r="U31" s="153">
        <v>412318.37013079046</v>
      </c>
      <c r="V31" s="153">
        <v>377923.90098951996</v>
      </c>
      <c r="W31" s="153">
        <v>396228.28029562457</v>
      </c>
      <c r="X31" s="153">
        <v>388132.31015618844</v>
      </c>
      <c r="Y31" s="153">
        <v>399771.90770685545</v>
      </c>
      <c r="Z31" s="153">
        <v>383204.84490632697</v>
      </c>
      <c r="AA31" s="153">
        <v>361812.48565591918</v>
      </c>
      <c r="AB31" s="153">
        <v>350501.41862359882</v>
      </c>
      <c r="AC31" s="153">
        <v>355846.15469949337</v>
      </c>
      <c r="AD31" s="153">
        <v>354524.59655627026</v>
      </c>
      <c r="AE31" s="153">
        <v>345417.31825349992</v>
      </c>
      <c r="AF31" s="153">
        <v>263572.44366199995</v>
      </c>
      <c r="AG31" s="153">
        <v>246318.84999999998</v>
      </c>
      <c r="AH31" s="254">
        <v>231309</v>
      </c>
    </row>
    <row r="32" spans="1:34" ht="15.75" x14ac:dyDescent="0.25">
      <c r="A32" s="260" t="s">
        <v>37</v>
      </c>
      <c r="B32" s="194">
        <v>149226</v>
      </c>
      <c r="C32" s="194">
        <v>127328</v>
      </c>
      <c r="D32" s="194">
        <v>139214</v>
      </c>
      <c r="E32" s="194">
        <v>130408</v>
      </c>
      <c r="F32" s="194">
        <v>138502</v>
      </c>
      <c r="G32" s="194">
        <v>137842</v>
      </c>
      <c r="H32" s="194">
        <v>142686</v>
      </c>
      <c r="I32" s="194">
        <v>137320</v>
      </c>
      <c r="J32" s="194">
        <v>162878</v>
      </c>
      <c r="K32" s="194">
        <v>158575</v>
      </c>
      <c r="L32" s="194">
        <v>162925</v>
      </c>
      <c r="M32" s="194">
        <v>165404</v>
      </c>
      <c r="N32" s="194">
        <v>163250</v>
      </c>
      <c r="O32" s="194">
        <v>125939</v>
      </c>
      <c r="P32" s="194">
        <v>119225</v>
      </c>
      <c r="Q32" s="231">
        <v>115654</v>
      </c>
      <c r="S32" s="443">
        <v>188648.12347242405</v>
      </c>
      <c r="T32" s="194">
        <v>155371.78446638456</v>
      </c>
      <c r="U32" s="194">
        <v>164927.82193517836</v>
      </c>
      <c r="V32" s="194">
        <v>151169.56039580799</v>
      </c>
      <c r="W32" s="194">
        <v>158491.76984960347</v>
      </c>
      <c r="X32" s="194">
        <v>155252.47353948953</v>
      </c>
      <c r="Y32" s="194">
        <v>159908.76308274217</v>
      </c>
      <c r="Z32" s="194">
        <v>153281.93796253079</v>
      </c>
      <c r="AA32" s="194">
        <v>180906.24282795959</v>
      </c>
      <c r="AB32" s="194">
        <v>175250.70931179941</v>
      </c>
      <c r="AC32" s="194">
        <v>177923.07734974669</v>
      </c>
      <c r="AD32" s="194">
        <v>177262.29827813513</v>
      </c>
      <c r="AE32" s="194">
        <v>172708.65912674996</v>
      </c>
      <c r="AF32" s="194">
        <v>131786.22183099997</v>
      </c>
      <c r="AG32" s="194">
        <v>123159.42499999999</v>
      </c>
      <c r="AH32" s="231">
        <v>115654</v>
      </c>
    </row>
    <row r="33" spans="1:34" ht="15.75" x14ac:dyDescent="0.25">
      <c r="A33" s="247" t="s">
        <v>36</v>
      </c>
      <c r="B33" s="143" t="s">
        <v>3</v>
      </c>
      <c r="C33" s="143" t="s">
        <v>3</v>
      </c>
      <c r="D33" s="143" t="s">
        <v>3</v>
      </c>
      <c r="E33" s="143" t="s">
        <v>3</v>
      </c>
      <c r="F33" s="143" t="s">
        <v>3</v>
      </c>
      <c r="G33" s="143" t="s">
        <v>3</v>
      </c>
      <c r="H33" s="143" t="s">
        <v>3</v>
      </c>
      <c r="I33" s="143" t="s">
        <v>3</v>
      </c>
      <c r="J33" s="143" t="s">
        <v>3</v>
      </c>
      <c r="K33" s="143" t="s">
        <v>3</v>
      </c>
      <c r="L33" s="143" t="s">
        <v>3</v>
      </c>
      <c r="M33" s="143" t="s">
        <v>3</v>
      </c>
      <c r="N33" s="143" t="s">
        <v>3</v>
      </c>
      <c r="O33" s="143" t="s">
        <v>3</v>
      </c>
      <c r="P33" s="143" t="s">
        <v>3</v>
      </c>
      <c r="Q33" s="142" t="s">
        <v>3</v>
      </c>
      <c r="S33" s="144" t="s">
        <v>3</v>
      </c>
      <c r="T33" s="144" t="s">
        <v>3</v>
      </c>
      <c r="U33" s="144" t="s">
        <v>3</v>
      </c>
      <c r="V33" s="144" t="s">
        <v>3</v>
      </c>
      <c r="W33" s="144" t="s">
        <v>3</v>
      </c>
      <c r="X33" s="144" t="s">
        <v>3</v>
      </c>
      <c r="Y33" s="144" t="s">
        <v>3</v>
      </c>
      <c r="Z33" s="144" t="s">
        <v>3</v>
      </c>
      <c r="AA33" s="144" t="s">
        <v>3</v>
      </c>
      <c r="AB33" s="144" t="s">
        <v>3</v>
      </c>
      <c r="AC33" s="144" t="s">
        <v>3</v>
      </c>
      <c r="AD33" s="144" t="s">
        <v>3</v>
      </c>
      <c r="AE33" s="144" t="s">
        <v>3</v>
      </c>
      <c r="AF33" s="144" t="s">
        <v>3</v>
      </c>
      <c r="AG33" s="144" t="s">
        <v>3</v>
      </c>
      <c r="AH33" s="142" t="s">
        <v>3</v>
      </c>
    </row>
    <row r="34" spans="1:34" ht="15.75" x14ac:dyDescent="0.25">
      <c r="A34" s="181" t="s">
        <v>35</v>
      </c>
      <c r="B34" s="155" t="s">
        <v>3</v>
      </c>
      <c r="C34" s="155" t="s">
        <v>3</v>
      </c>
      <c r="D34" s="488" t="s">
        <v>3</v>
      </c>
      <c r="E34" s="155" t="s">
        <v>3</v>
      </c>
      <c r="F34" s="155" t="s">
        <v>3</v>
      </c>
      <c r="G34" s="155" t="s">
        <v>3</v>
      </c>
      <c r="H34" s="155" t="s">
        <v>3</v>
      </c>
      <c r="I34" s="155" t="s">
        <v>3</v>
      </c>
      <c r="J34" s="155" t="s">
        <v>3</v>
      </c>
      <c r="K34" s="155" t="s">
        <v>3</v>
      </c>
      <c r="L34" s="155" t="s">
        <v>3</v>
      </c>
      <c r="M34" s="155" t="s">
        <v>3</v>
      </c>
      <c r="N34" s="155" t="s">
        <v>3</v>
      </c>
      <c r="O34" s="155" t="s">
        <v>3</v>
      </c>
      <c r="P34" s="155" t="s">
        <v>3</v>
      </c>
      <c r="Q34" s="258" t="s">
        <v>3</v>
      </c>
      <c r="S34" s="444" t="s">
        <v>3</v>
      </c>
      <c r="T34" s="155" t="s">
        <v>3</v>
      </c>
      <c r="U34" s="488" t="s">
        <v>3</v>
      </c>
      <c r="V34" s="155" t="s">
        <v>3</v>
      </c>
      <c r="W34" s="155" t="s">
        <v>3</v>
      </c>
      <c r="X34" s="155" t="s">
        <v>3</v>
      </c>
      <c r="Y34" s="155" t="s">
        <v>3</v>
      </c>
      <c r="Z34" s="155" t="s">
        <v>3</v>
      </c>
      <c r="AA34" s="155" t="s">
        <v>3</v>
      </c>
      <c r="AB34" s="155" t="s">
        <v>3</v>
      </c>
      <c r="AC34" s="155" t="s">
        <v>3</v>
      </c>
      <c r="AD34" s="155" t="s">
        <v>3</v>
      </c>
      <c r="AE34" s="155" t="s">
        <v>3</v>
      </c>
      <c r="AF34" s="155" t="s">
        <v>3</v>
      </c>
      <c r="AG34" s="155" t="s">
        <v>3</v>
      </c>
      <c r="AH34" s="258" t="s">
        <v>3</v>
      </c>
    </row>
    <row r="35" spans="1:34" ht="15.75" x14ac:dyDescent="0.25">
      <c r="A35" s="154" t="s">
        <v>34</v>
      </c>
      <c r="B35" s="190" t="s">
        <v>3</v>
      </c>
      <c r="C35" s="190" t="s">
        <v>3</v>
      </c>
      <c r="D35" s="190" t="s">
        <v>3</v>
      </c>
      <c r="E35" s="190" t="s">
        <v>3</v>
      </c>
      <c r="F35" s="190" t="s">
        <v>3</v>
      </c>
      <c r="G35" s="190" t="s">
        <v>3</v>
      </c>
      <c r="H35" s="190" t="s">
        <v>3</v>
      </c>
      <c r="I35" s="190" t="s">
        <v>3</v>
      </c>
      <c r="J35" s="190" t="s">
        <v>3</v>
      </c>
      <c r="K35" s="190" t="s">
        <v>3</v>
      </c>
      <c r="L35" s="190" t="s">
        <v>3</v>
      </c>
      <c r="M35" s="190" t="s">
        <v>3</v>
      </c>
      <c r="N35" s="190" t="s">
        <v>3</v>
      </c>
      <c r="O35" s="190" t="s">
        <v>3</v>
      </c>
      <c r="P35" s="190" t="s">
        <v>3</v>
      </c>
      <c r="Q35" s="240" t="s">
        <v>3</v>
      </c>
      <c r="S35" s="445" t="s">
        <v>3</v>
      </c>
      <c r="T35" s="190" t="s">
        <v>3</v>
      </c>
      <c r="U35" s="190" t="s">
        <v>3</v>
      </c>
      <c r="V35" s="190" t="s">
        <v>3</v>
      </c>
      <c r="W35" s="190" t="s">
        <v>3</v>
      </c>
      <c r="X35" s="190" t="s">
        <v>3</v>
      </c>
      <c r="Y35" s="190" t="s">
        <v>3</v>
      </c>
      <c r="Z35" s="190" t="s">
        <v>3</v>
      </c>
      <c r="AA35" s="190" t="s">
        <v>3</v>
      </c>
      <c r="AB35" s="190" t="s">
        <v>3</v>
      </c>
      <c r="AC35" s="190" t="s">
        <v>3</v>
      </c>
      <c r="AD35" s="190" t="s">
        <v>3</v>
      </c>
      <c r="AE35" s="190" t="s">
        <v>3</v>
      </c>
      <c r="AF35" s="190" t="s">
        <v>3</v>
      </c>
      <c r="AG35" s="190" t="s">
        <v>3</v>
      </c>
      <c r="AH35" s="240" t="s">
        <v>3</v>
      </c>
    </row>
    <row r="36" spans="1:34" ht="15.75" x14ac:dyDescent="0.25">
      <c r="A36" s="230" t="s">
        <v>33</v>
      </c>
      <c r="B36" s="239">
        <v>896115</v>
      </c>
      <c r="C36" s="162">
        <v>989634</v>
      </c>
      <c r="D36" s="162">
        <v>1007993</v>
      </c>
      <c r="E36" s="239">
        <v>1249527</v>
      </c>
      <c r="F36" s="162">
        <v>1326160</v>
      </c>
      <c r="G36" s="162">
        <v>1460242</v>
      </c>
      <c r="H36" s="239">
        <v>1504037</v>
      </c>
      <c r="I36" s="162">
        <v>1643107</v>
      </c>
      <c r="J36" s="162">
        <v>1662621</v>
      </c>
      <c r="K36" s="239">
        <v>1723109</v>
      </c>
      <c r="L36" s="162">
        <v>1823266</v>
      </c>
      <c r="M36" s="162">
        <v>1838370</v>
      </c>
      <c r="N36" s="239">
        <v>1943941</v>
      </c>
      <c r="O36" s="162">
        <v>1985432</v>
      </c>
      <c r="P36" s="162">
        <v>2073823</v>
      </c>
      <c r="Q36" s="212">
        <v>2186782</v>
      </c>
      <c r="S36" s="163">
        <v>1132848.2514139041</v>
      </c>
      <c r="T36" s="162">
        <v>1207599.2754822664</v>
      </c>
      <c r="U36" s="162">
        <v>1194176.5197171709</v>
      </c>
      <c r="V36" s="239">
        <v>1448457.5125198821</v>
      </c>
      <c r="W36" s="162">
        <v>1517562.5298100398</v>
      </c>
      <c r="X36" s="162">
        <v>1644681.4647658281</v>
      </c>
      <c r="Y36" s="239">
        <v>1685580.1991833698</v>
      </c>
      <c r="Z36" s="162">
        <v>1834100.096415672</v>
      </c>
      <c r="AA36" s="162">
        <v>1846649.1383542591</v>
      </c>
      <c r="AB36" s="239">
        <v>1904310.7329121572</v>
      </c>
      <c r="AC36" s="162">
        <v>1991106.9359960919</v>
      </c>
      <c r="AD36" s="162">
        <v>1970168.1415538639</v>
      </c>
      <c r="AE36" s="239">
        <v>2056572.3952925785</v>
      </c>
      <c r="AF36" s="162">
        <v>2077613.6223279997</v>
      </c>
      <c r="AG36" s="162">
        <v>2142259.159</v>
      </c>
      <c r="AH36" s="212">
        <v>2186782</v>
      </c>
    </row>
    <row r="37" spans="1:34" ht="15.75" x14ac:dyDescent="0.25">
      <c r="A37" s="228" t="s">
        <v>32</v>
      </c>
      <c r="B37" s="189">
        <v>863441</v>
      </c>
      <c r="C37" s="189">
        <v>949607</v>
      </c>
      <c r="D37" s="189">
        <v>972234</v>
      </c>
      <c r="E37" s="189">
        <v>1214721</v>
      </c>
      <c r="F37" s="189">
        <v>1315948</v>
      </c>
      <c r="G37" s="189">
        <v>1442552</v>
      </c>
      <c r="H37" s="189">
        <v>1477679</v>
      </c>
      <c r="I37" s="189">
        <v>1624657</v>
      </c>
      <c r="J37" s="189">
        <v>1649070</v>
      </c>
      <c r="K37" s="189">
        <v>1712261</v>
      </c>
      <c r="L37" s="189">
        <v>1821373</v>
      </c>
      <c r="M37" s="189">
        <v>1830495</v>
      </c>
      <c r="N37" s="189">
        <v>1930488</v>
      </c>
      <c r="O37" s="189">
        <v>1947978</v>
      </c>
      <c r="P37" s="189">
        <v>2040377</v>
      </c>
      <c r="Q37" s="142">
        <v>2071645</v>
      </c>
      <c r="S37" s="170">
        <v>1091542.5219409037</v>
      </c>
      <c r="T37" s="189">
        <v>1158756.3939728108</v>
      </c>
      <c r="U37" s="189">
        <v>1151812.5765463689</v>
      </c>
      <c r="V37" s="189">
        <v>1408110.2353655931</v>
      </c>
      <c r="W37" s="189">
        <v>1505876.6483519804</v>
      </c>
      <c r="X37" s="189">
        <v>1624757.0857165284</v>
      </c>
      <c r="Y37" s="189">
        <v>1656040.6846035586</v>
      </c>
      <c r="Z37" s="189">
        <v>1813505.4870695556</v>
      </c>
      <c r="AA37" s="189">
        <v>1831598.2383152011</v>
      </c>
      <c r="AB37" s="189">
        <v>1892321.9598103797</v>
      </c>
      <c r="AC37" s="189">
        <v>1989039.6756896744</v>
      </c>
      <c r="AD37" s="189">
        <v>1961728.5596880063</v>
      </c>
      <c r="AE37" s="189">
        <v>2042339.9322528716</v>
      </c>
      <c r="AF37" s="189">
        <v>2038420.6705619998</v>
      </c>
      <c r="AG37" s="189">
        <v>2107709.4409999996</v>
      </c>
      <c r="AH37" s="142">
        <v>2071645</v>
      </c>
    </row>
    <row r="38" spans="1:34" ht="15.75" x14ac:dyDescent="0.25">
      <c r="A38" s="177" t="s">
        <v>31</v>
      </c>
      <c r="B38" s="209">
        <v>509713</v>
      </c>
      <c r="C38" s="209">
        <v>448051</v>
      </c>
      <c r="D38" s="209">
        <v>567641</v>
      </c>
      <c r="E38" s="209">
        <v>768040</v>
      </c>
      <c r="F38" s="209">
        <v>806428</v>
      </c>
      <c r="G38" s="209">
        <v>882062</v>
      </c>
      <c r="H38" s="209">
        <v>863500</v>
      </c>
      <c r="I38" s="209">
        <v>924143</v>
      </c>
      <c r="J38" s="209">
        <v>890683</v>
      </c>
      <c r="K38" s="209">
        <v>915945</v>
      </c>
      <c r="L38" s="209">
        <v>833084</v>
      </c>
      <c r="M38" s="209">
        <v>710800</v>
      </c>
      <c r="N38" s="209">
        <v>596016</v>
      </c>
      <c r="O38" s="209">
        <v>651237</v>
      </c>
      <c r="P38" s="209">
        <v>765844</v>
      </c>
      <c r="Q38" s="150">
        <v>791719</v>
      </c>
      <c r="S38" s="498">
        <v>644367.60993057291</v>
      </c>
      <c r="T38" s="209">
        <v>546733.50246566406</v>
      </c>
      <c r="U38" s="209">
        <v>672488.35441195988</v>
      </c>
      <c r="V38" s="209">
        <v>890315.54173360812</v>
      </c>
      <c r="W38" s="209">
        <v>922818.45010379644</v>
      </c>
      <c r="X38" s="209">
        <v>993473.01486621785</v>
      </c>
      <c r="Y38" s="209">
        <v>967727.85642563296</v>
      </c>
      <c r="Z38" s="209">
        <v>1031564.4479646598</v>
      </c>
      <c r="AA38" s="209">
        <v>989268.74765613244</v>
      </c>
      <c r="AB38" s="209">
        <v>1012265.5585091981</v>
      </c>
      <c r="AC38" s="209">
        <v>909773.63186028157</v>
      </c>
      <c r="AD38" s="209">
        <v>761759.33844464738</v>
      </c>
      <c r="AE38" s="209">
        <v>630548.99955950386</v>
      </c>
      <c r="AF38" s="209">
        <v>681473.28267299989</v>
      </c>
      <c r="AG38" s="209">
        <v>791116.85199999996</v>
      </c>
      <c r="AH38" s="150">
        <v>791719</v>
      </c>
    </row>
    <row r="39" spans="1:34" ht="15.75" x14ac:dyDescent="0.25">
      <c r="A39" s="154" t="s">
        <v>30</v>
      </c>
      <c r="B39" s="188">
        <v>123847</v>
      </c>
      <c r="C39" s="188">
        <v>231815</v>
      </c>
      <c r="D39" s="188">
        <v>151430</v>
      </c>
      <c r="E39" s="188">
        <v>150315</v>
      </c>
      <c r="F39" s="188">
        <v>185105</v>
      </c>
      <c r="G39" s="188">
        <v>205305</v>
      </c>
      <c r="H39" s="188">
        <v>240591</v>
      </c>
      <c r="I39" s="188">
        <v>279662</v>
      </c>
      <c r="J39" s="188">
        <v>329999</v>
      </c>
      <c r="K39" s="188">
        <v>370371</v>
      </c>
      <c r="L39" s="188">
        <v>439198</v>
      </c>
      <c r="M39" s="188">
        <v>582667</v>
      </c>
      <c r="N39" s="188">
        <v>684760</v>
      </c>
      <c r="O39" s="188">
        <v>763724</v>
      </c>
      <c r="P39" s="188">
        <v>710284</v>
      </c>
      <c r="Q39" s="254">
        <v>817117</v>
      </c>
      <c r="S39" s="437">
        <v>156564.56748615723</v>
      </c>
      <c r="T39" s="188">
        <v>282871.87591162149</v>
      </c>
      <c r="U39" s="188">
        <v>179400.20454583631</v>
      </c>
      <c r="V39" s="188">
        <v>174245.84742420618</v>
      </c>
      <c r="W39" s="188">
        <v>211820.90553212841</v>
      </c>
      <c r="X39" s="188">
        <v>231236.55402580416</v>
      </c>
      <c r="Y39" s="188">
        <v>269631.28280868498</v>
      </c>
      <c r="Z39" s="188">
        <v>312169.62812756543</v>
      </c>
      <c r="AA39" s="188">
        <v>366525.12449185184</v>
      </c>
      <c r="AB39" s="188">
        <v>409319.12633467099</v>
      </c>
      <c r="AC39" s="188">
        <v>479628.41630108363</v>
      </c>
      <c r="AD39" s="188">
        <v>624440.1075598303</v>
      </c>
      <c r="AE39" s="188">
        <v>724434.80198243982</v>
      </c>
      <c r="AF39" s="188">
        <v>799182.94159599987</v>
      </c>
      <c r="AG39" s="188">
        <v>733723.37199999997</v>
      </c>
      <c r="AH39" s="254">
        <v>817117</v>
      </c>
    </row>
    <row r="40" spans="1:34" ht="15.75" x14ac:dyDescent="0.25">
      <c r="A40" s="177" t="s">
        <v>29</v>
      </c>
      <c r="B40" s="175">
        <v>152175</v>
      </c>
      <c r="C40" s="175">
        <v>180868</v>
      </c>
      <c r="D40" s="175">
        <v>198506</v>
      </c>
      <c r="E40" s="175">
        <v>198108</v>
      </c>
      <c r="F40" s="175">
        <v>218258</v>
      </c>
      <c r="G40" s="175">
        <v>236146</v>
      </c>
      <c r="H40" s="175">
        <v>272341</v>
      </c>
      <c r="I40" s="175">
        <v>282937</v>
      </c>
      <c r="J40" s="175">
        <v>278461</v>
      </c>
      <c r="K40" s="175">
        <v>285602</v>
      </c>
      <c r="L40" s="175">
        <v>357023</v>
      </c>
      <c r="M40" s="175">
        <v>378393</v>
      </c>
      <c r="N40" s="175">
        <v>447296</v>
      </c>
      <c r="O40" s="175">
        <v>326718</v>
      </c>
      <c r="P40" s="175">
        <v>327567</v>
      </c>
      <c r="Q40" s="150">
        <v>301935</v>
      </c>
      <c r="S40" s="499">
        <v>192376.18236377125</v>
      </c>
      <c r="T40" s="175">
        <v>220703.88220082028</v>
      </c>
      <c r="U40" s="175">
        <v>235171.47859457033</v>
      </c>
      <c r="V40" s="175">
        <v>229647.71540774131</v>
      </c>
      <c r="W40" s="175">
        <v>249758.82444899532</v>
      </c>
      <c r="X40" s="175">
        <v>265973.00254244928</v>
      </c>
      <c r="Y40" s="175">
        <v>305213.63305942481</v>
      </c>
      <c r="Z40" s="175">
        <v>315825.31081637467</v>
      </c>
      <c r="AA40" s="175">
        <v>309282.61204162909</v>
      </c>
      <c r="AB40" s="175">
        <v>315635.83844154835</v>
      </c>
      <c r="AC40" s="175">
        <v>389888.78836666327</v>
      </c>
      <c r="AD40" s="175">
        <v>405521.10488475725</v>
      </c>
      <c r="AE40" s="175">
        <v>473212.20454982389</v>
      </c>
      <c r="AF40" s="175">
        <v>341887.19002199994</v>
      </c>
      <c r="AG40" s="175">
        <v>338376.71099999995</v>
      </c>
      <c r="AH40" s="150">
        <v>301935</v>
      </c>
    </row>
    <row r="41" spans="1:34" ht="15.75" x14ac:dyDescent="0.25">
      <c r="A41" s="154" t="s">
        <v>28</v>
      </c>
      <c r="B41" s="188">
        <v>77706</v>
      </c>
      <c r="C41" s="188">
        <v>88873</v>
      </c>
      <c r="D41" s="188">
        <v>54657</v>
      </c>
      <c r="E41" s="188">
        <v>98258</v>
      </c>
      <c r="F41" s="188">
        <v>106157</v>
      </c>
      <c r="G41" s="188">
        <v>119039</v>
      </c>
      <c r="H41" s="188">
        <v>101247</v>
      </c>
      <c r="I41" s="188">
        <v>137915</v>
      </c>
      <c r="J41" s="188">
        <v>149927</v>
      </c>
      <c r="K41" s="188">
        <v>140343</v>
      </c>
      <c r="L41" s="188">
        <v>192068</v>
      </c>
      <c r="M41" s="188">
        <v>158635</v>
      </c>
      <c r="N41" s="188">
        <v>202416</v>
      </c>
      <c r="O41" s="188">
        <v>206299</v>
      </c>
      <c r="P41" s="188">
        <v>236682</v>
      </c>
      <c r="Q41" s="254">
        <v>160873</v>
      </c>
      <c r="S41" s="437">
        <v>98234.162160402222</v>
      </c>
      <c r="T41" s="188">
        <v>108447.13339470499</v>
      </c>
      <c r="U41" s="188">
        <v>64752.538994002352</v>
      </c>
      <c r="V41" s="188">
        <v>113901.13080003759</v>
      </c>
      <c r="W41" s="188">
        <v>121478.46826706007</v>
      </c>
      <c r="X41" s="188">
        <v>134074.51428205695</v>
      </c>
      <c r="Y41" s="188">
        <v>113467.91230981593</v>
      </c>
      <c r="Z41" s="188">
        <v>153946.10016095568</v>
      </c>
      <c r="AA41" s="188">
        <v>166521.75412558788</v>
      </c>
      <c r="AB41" s="188">
        <v>155101.43652496208</v>
      </c>
      <c r="AC41" s="188">
        <v>209748.83916164585</v>
      </c>
      <c r="AD41" s="188">
        <v>170008.00879877131</v>
      </c>
      <c r="AE41" s="188">
        <v>214143.92616110394</v>
      </c>
      <c r="AF41" s="188">
        <v>215877.25627099996</v>
      </c>
      <c r="AG41" s="188">
        <v>244492.50599999999</v>
      </c>
      <c r="AH41" s="254">
        <v>160873</v>
      </c>
    </row>
    <row r="42" spans="1:34" ht="15.75" x14ac:dyDescent="0.25">
      <c r="A42" s="177" t="s">
        <v>27</v>
      </c>
      <c r="B42" s="175">
        <v>162300</v>
      </c>
      <c r="C42" s="175">
        <v>214434</v>
      </c>
      <c r="D42" s="175">
        <v>180396</v>
      </c>
      <c r="E42" s="175">
        <v>239719</v>
      </c>
      <c r="F42" s="175">
        <v>311573</v>
      </c>
      <c r="G42" s="175">
        <v>391503</v>
      </c>
      <c r="H42" s="175">
        <v>357615</v>
      </c>
      <c r="I42" s="175">
        <v>373230</v>
      </c>
      <c r="J42" s="175">
        <v>382134</v>
      </c>
      <c r="K42" s="175">
        <v>349153</v>
      </c>
      <c r="L42" s="175">
        <v>316880</v>
      </c>
      <c r="M42" s="175">
        <v>311546</v>
      </c>
      <c r="N42" s="175">
        <v>330208</v>
      </c>
      <c r="O42" s="175">
        <v>305872</v>
      </c>
      <c r="P42" s="175">
        <v>326254</v>
      </c>
      <c r="Q42" s="231">
        <v>343658</v>
      </c>
      <c r="S42" s="499">
        <v>205175.97764179448</v>
      </c>
      <c r="T42" s="175">
        <v>261662.73899114656</v>
      </c>
      <c r="U42" s="175">
        <v>213716.43200984408</v>
      </c>
      <c r="V42" s="175">
        <v>277883.38022608042</v>
      </c>
      <c r="W42" s="175">
        <v>356541.82760790817</v>
      </c>
      <c r="X42" s="175">
        <v>440952.75132492831</v>
      </c>
      <c r="Y42" s="175">
        <v>400780.54125727009</v>
      </c>
      <c r="Z42" s="175">
        <v>416613.87784558232</v>
      </c>
      <c r="AA42" s="175">
        <v>424430.71622207738</v>
      </c>
      <c r="AB42" s="175">
        <v>385869.84649751027</v>
      </c>
      <c r="AC42" s="175">
        <v>346050.42044245964</v>
      </c>
      <c r="AD42" s="175">
        <v>333881.6472356164</v>
      </c>
      <c r="AE42" s="175">
        <v>349340.1587315519</v>
      </c>
      <c r="AF42" s="175">
        <v>320073.33108799998</v>
      </c>
      <c r="AG42" s="175">
        <v>337020.38199999998</v>
      </c>
      <c r="AH42" s="231">
        <v>343658</v>
      </c>
    </row>
    <row r="43" spans="1:34" ht="15.75" x14ac:dyDescent="0.25">
      <c r="A43" s="247" t="s">
        <v>26</v>
      </c>
      <c r="B43" s="185">
        <v>32674</v>
      </c>
      <c r="C43" s="185">
        <v>40027</v>
      </c>
      <c r="D43" s="185">
        <v>35759</v>
      </c>
      <c r="E43" s="185">
        <v>34806</v>
      </c>
      <c r="F43" s="185">
        <v>10212</v>
      </c>
      <c r="G43" s="185">
        <v>17690</v>
      </c>
      <c r="H43" s="185">
        <v>26358</v>
      </c>
      <c r="I43" s="185">
        <v>18450</v>
      </c>
      <c r="J43" s="185">
        <v>13551</v>
      </c>
      <c r="K43" s="185">
        <v>10848</v>
      </c>
      <c r="L43" s="185">
        <v>1893</v>
      </c>
      <c r="M43" s="185">
        <v>7875</v>
      </c>
      <c r="N43" s="185">
        <v>13453</v>
      </c>
      <c r="O43" s="185">
        <v>37454</v>
      </c>
      <c r="P43" s="185">
        <v>33446</v>
      </c>
      <c r="Q43" s="142">
        <v>29030</v>
      </c>
      <c r="S43" s="186">
        <v>41305.729473000574</v>
      </c>
      <c r="T43" s="185">
        <v>48842.881509455699</v>
      </c>
      <c r="U43" s="185">
        <v>42363.943170802093</v>
      </c>
      <c r="V43" s="185">
        <v>40347.277154288793</v>
      </c>
      <c r="W43" s="185">
        <v>11685.881458059454</v>
      </c>
      <c r="X43" s="185">
        <v>19924.379049299703</v>
      </c>
      <c r="Y43" s="185">
        <v>29539.514579811042</v>
      </c>
      <c r="Z43" s="185">
        <v>20594.609346116318</v>
      </c>
      <c r="AA43" s="185">
        <v>15050.900039057949</v>
      </c>
      <c r="AB43" s="185">
        <v>11988.773101777706</v>
      </c>
      <c r="AC43" s="185">
        <v>2067.2603064174959</v>
      </c>
      <c r="AD43" s="185">
        <v>8439.5818658576227</v>
      </c>
      <c r="AE43" s="185">
        <v>14232.463039706996</v>
      </c>
      <c r="AF43" s="185">
        <v>39192.951765999991</v>
      </c>
      <c r="AG43" s="185">
        <v>34549.718000000001</v>
      </c>
      <c r="AH43" s="142">
        <v>29030</v>
      </c>
    </row>
    <row r="44" spans="1:34" ht="15.75" x14ac:dyDescent="0.25">
      <c r="A44" s="177" t="s">
        <v>25</v>
      </c>
      <c r="B44" s="184">
        <v>32674</v>
      </c>
      <c r="C44" s="184">
        <v>40027</v>
      </c>
      <c r="D44" s="184">
        <v>35759</v>
      </c>
      <c r="E44" s="184">
        <v>34806</v>
      </c>
      <c r="F44" s="184">
        <v>10212</v>
      </c>
      <c r="G44" s="184">
        <v>17690</v>
      </c>
      <c r="H44" s="184">
        <v>26358</v>
      </c>
      <c r="I44" s="184">
        <v>18450</v>
      </c>
      <c r="J44" s="184">
        <v>13551</v>
      </c>
      <c r="K44" s="184">
        <v>10848</v>
      </c>
      <c r="L44" s="184">
        <v>1893</v>
      </c>
      <c r="M44" s="184">
        <v>7875</v>
      </c>
      <c r="N44" s="184">
        <v>13453</v>
      </c>
      <c r="O44" s="184">
        <v>37454</v>
      </c>
      <c r="P44" s="184">
        <v>33446</v>
      </c>
      <c r="Q44" s="150">
        <v>29030</v>
      </c>
      <c r="S44" s="446">
        <v>41305.729473000574</v>
      </c>
      <c r="T44" s="184">
        <v>48842.881509455699</v>
      </c>
      <c r="U44" s="184">
        <v>42363.943170802093</v>
      </c>
      <c r="V44" s="184">
        <v>40347.277154288793</v>
      </c>
      <c r="W44" s="184">
        <v>11685.881458059454</v>
      </c>
      <c r="X44" s="184">
        <v>19924.379049299703</v>
      </c>
      <c r="Y44" s="184">
        <v>29539.514579811042</v>
      </c>
      <c r="Z44" s="184">
        <v>20594.609346116318</v>
      </c>
      <c r="AA44" s="184">
        <v>15050.900039057949</v>
      </c>
      <c r="AB44" s="184">
        <v>11988.773101777706</v>
      </c>
      <c r="AC44" s="184">
        <v>2067.2603064174959</v>
      </c>
      <c r="AD44" s="184">
        <v>8439.5818658576227</v>
      </c>
      <c r="AE44" s="184">
        <v>14232.463039706996</v>
      </c>
      <c r="AF44" s="184">
        <v>39192.951765999991</v>
      </c>
      <c r="AG44" s="184">
        <v>34549.718000000001</v>
      </c>
      <c r="AH44" s="150">
        <v>29030</v>
      </c>
    </row>
    <row r="45" spans="1:34" ht="15.75" x14ac:dyDescent="0.25">
      <c r="A45" s="154" t="s">
        <v>24</v>
      </c>
      <c r="B45" s="182">
        <v>1391</v>
      </c>
      <c r="C45" s="182">
        <v>1557</v>
      </c>
      <c r="D45" s="182">
        <v>416</v>
      </c>
      <c r="E45" s="182">
        <v>424</v>
      </c>
      <c r="F45" s="182">
        <v>773</v>
      </c>
      <c r="G45" s="182">
        <v>1414</v>
      </c>
      <c r="H45" s="182">
        <v>1973</v>
      </c>
      <c r="I45" s="182">
        <v>2459</v>
      </c>
      <c r="J45" s="182">
        <v>1276</v>
      </c>
      <c r="K45" s="182">
        <v>3931</v>
      </c>
      <c r="L45" s="182">
        <v>257</v>
      </c>
      <c r="M45" s="182">
        <v>194</v>
      </c>
      <c r="N45" s="182">
        <v>1073</v>
      </c>
      <c r="O45" s="182">
        <v>1999</v>
      </c>
      <c r="P45" s="182">
        <v>1466</v>
      </c>
      <c r="Q45" s="240">
        <v>1350</v>
      </c>
      <c r="S45" s="442">
        <v>1758.4706401708941</v>
      </c>
      <c r="T45" s="182">
        <v>1899.9267122248114</v>
      </c>
      <c r="U45" s="182">
        <v>492.8381766563291</v>
      </c>
      <c r="V45" s="182">
        <v>491.50277289600785</v>
      </c>
      <c r="W45" s="182">
        <v>884.56584088131194</v>
      </c>
      <c r="X45" s="182">
        <v>1592.5987549864205</v>
      </c>
      <c r="Y45" s="182">
        <v>2211.148883297943</v>
      </c>
      <c r="Z45" s="182">
        <v>2744.8316738265598</v>
      </c>
      <c r="AA45" s="182">
        <v>1417.2347760193302</v>
      </c>
      <c r="AB45" s="182">
        <v>4344.3830257271538</v>
      </c>
      <c r="AC45" s="182">
        <v>280.65816098747831</v>
      </c>
      <c r="AD45" s="182">
        <v>207.90842945731794</v>
      </c>
      <c r="AE45" s="182">
        <v>1135.1693184869996</v>
      </c>
      <c r="AF45" s="182">
        <v>2091.8115709999997</v>
      </c>
      <c r="AG45" s="182">
        <v>1514.3779999999999</v>
      </c>
      <c r="AH45" s="240">
        <v>1350</v>
      </c>
    </row>
    <row r="46" spans="1:34" ht="15.75" x14ac:dyDescent="0.25">
      <c r="A46" s="247" t="s">
        <v>23</v>
      </c>
      <c r="B46" s="236" t="s">
        <v>3</v>
      </c>
      <c r="C46" s="159" t="s">
        <v>3</v>
      </c>
      <c r="D46" s="159" t="s">
        <v>3</v>
      </c>
      <c r="E46" s="235" t="s">
        <v>3</v>
      </c>
      <c r="F46" s="235" t="s">
        <v>3</v>
      </c>
      <c r="G46" s="159" t="s">
        <v>3</v>
      </c>
      <c r="H46" s="159" t="s">
        <v>3</v>
      </c>
      <c r="I46" s="159" t="s">
        <v>3</v>
      </c>
      <c r="J46" s="159" t="s">
        <v>3</v>
      </c>
      <c r="K46" s="159" t="s">
        <v>3</v>
      </c>
      <c r="L46" s="235" t="s">
        <v>3</v>
      </c>
      <c r="M46" s="159" t="s">
        <v>3</v>
      </c>
      <c r="N46" s="159" t="s">
        <v>3</v>
      </c>
      <c r="O46" s="159" t="s">
        <v>3</v>
      </c>
      <c r="P46" s="159" t="s">
        <v>3</v>
      </c>
      <c r="Q46" s="142">
        <v>86107</v>
      </c>
      <c r="S46" s="160" t="s">
        <v>3</v>
      </c>
      <c r="T46" s="159" t="s">
        <v>3</v>
      </c>
      <c r="U46" s="159" t="s">
        <v>3</v>
      </c>
      <c r="V46" s="235" t="s">
        <v>3</v>
      </c>
      <c r="W46" s="235" t="s">
        <v>3</v>
      </c>
      <c r="X46" s="159" t="s">
        <v>3</v>
      </c>
      <c r="Y46" s="159" t="s">
        <v>3</v>
      </c>
      <c r="Z46" s="159" t="s">
        <v>3</v>
      </c>
      <c r="AA46" s="159" t="s">
        <v>3</v>
      </c>
      <c r="AB46" s="159" t="s">
        <v>3</v>
      </c>
      <c r="AC46" s="235" t="s">
        <v>3</v>
      </c>
      <c r="AD46" s="159" t="s">
        <v>3</v>
      </c>
      <c r="AE46" s="159" t="s">
        <v>3</v>
      </c>
      <c r="AF46" s="159" t="s">
        <v>3</v>
      </c>
      <c r="AG46" s="159" t="s">
        <v>3</v>
      </c>
      <c r="AH46" s="142">
        <v>86107</v>
      </c>
    </row>
    <row r="47" spans="1:34" ht="15.75" x14ac:dyDescent="0.25">
      <c r="A47" s="181" t="s">
        <v>22</v>
      </c>
      <c r="B47" s="86" t="s">
        <v>3</v>
      </c>
      <c r="C47" s="86" t="s">
        <v>3</v>
      </c>
      <c r="D47" s="86" t="s">
        <v>3</v>
      </c>
      <c r="E47" s="86" t="s">
        <v>3</v>
      </c>
      <c r="F47" s="86" t="s">
        <v>3</v>
      </c>
      <c r="G47" s="86" t="s">
        <v>3</v>
      </c>
      <c r="H47" s="86" t="s">
        <v>3</v>
      </c>
      <c r="I47" s="86" t="s">
        <v>3</v>
      </c>
      <c r="J47" s="86" t="s">
        <v>3</v>
      </c>
      <c r="K47" s="86" t="s">
        <v>3</v>
      </c>
      <c r="L47" s="86" t="s">
        <v>3</v>
      </c>
      <c r="M47" s="86" t="s">
        <v>3</v>
      </c>
      <c r="N47" s="86" t="s">
        <v>3</v>
      </c>
      <c r="O47" s="86" t="s">
        <v>3</v>
      </c>
      <c r="P47" s="86" t="s">
        <v>3</v>
      </c>
      <c r="Q47" s="231">
        <v>86107</v>
      </c>
      <c r="S47" s="431" t="s">
        <v>3</v>
      </c>
      <c r="T47" s="86" t="s">
        <v>3</v>
      </c>
      <c r="U47" s="86" t="s">
        <v>3</v>
      </c>
      <c r="V47" s="86" t="s">
        <v>3</v>
      </c>
      <c r="W47" s="86" t="s">
        <v>3</v>
      </c>
      <c r="X47" s="86" t="s">
        <v>3</v>
      </c>
      <c r="Y47" s="86" t="s">
        <v>3</v>
      </c>
      <c r="Z47" s="86" t="s">
        <v>3</v>
      </c>
      <c r="AA47" s="86" t="s">
        <v>3</v>
      </c>
      <c r="AB47" s="86" t="s">
        <v>3</v>
      </c>
      <c r="AC47" s="86" t="s">
        <v>3</v>
      </c>
      <c r="AD47" s="86" t="s">
        <v>3</v>
      </c>
      <c r="AE47" s="86" t="s">
        <v>3</v>
      </c>
      <c r="AF47" s="86" t="s">
        <v>3</v>
      </c>
      <c r="AG47" s="86" t="s">
        <v>3</v>
      </c>
      <c r="AH47" s="231">
        <v>86107</v>
      </c>
    </row>
    <row r="48" spans="1:34" ht="15.75" x14ac:dyDescent="0.25">
      <c r="A48" s="247" t="s">
        <v>21</v>
      </c>
      <c r="B48" s="157" t="s">
        <v>3</v>
      </c>
      <c r="C48" s="259" t="s">
        <v>3</v>
      </c>
      <c r="D48" s="259" t="s">
        <v>3</v>
      </c>
      <c r="E48" s="487" t="s">
        <v>3</v>
      </c>
      <c r="F48" s="259" t="s">
        <v>3</v>
      </c>
      <c r="G48" s="259" t="s">
        <v>3</v>
      </c>
      <c r="H48" s="259" t="s">
        <v>3</v>
      </c>
      <c r="I48" s="487" t="s">
        <v>3</v>
      </c>
      <c r="J48" s="259" t="s">
        <v>3</v>
      </c>
      <c r="K48" s="259" t="s">
        <v>3</v>
      </c>
      <c r="L48" s="259" t="s">
        <v>3</v>
      </c>
      <c r="M48" s="259" t="s">
        <v>3</v>
      </c>
      <c r="N48" s="259" t="s">
        <v>3</v>
      </c>
      <c r="O48" s="259" t="s">
        <v>3</v>
      </c>
      <c r="P48" s="259" t="s">
        <v>3</v>
      </c>
      <c r="Q48" s="142" t="s">
        <v>3</v>
      </c>
      <c r="S48" s="158" t="s">
        <v>3</v>
      </c>
      <c r="T48" s="259" t="s">
        <v>3</v>
      </c>
      <c r="U48" s="259" t="s">
        <v>3</v>
      </c>
      <c r="V48" s="487" t="s">
        <v>3</v>
      </c>
      <c r="W48" s="259" t="s">
        <v>3</v>
      </c>
      <c r="X48" s="259" t="s">
        <v>3</v>
      </c>
      <c r="Y48" s="259" t="s">
        <v>3</v>
      </c>
      <c r="Z48" s="487" t="s">
        <v>3</v>
      </c>
      <c r="AA48" s="259" t="s">
        <v>3</v>
      </c>
      <c r="AB48" s="259" t="s">
        <v>3</v>
      </c>
      <c r="AC48" s="259" t="s">
        <v>3</v>
      </c>
      <c r="AD48" s="259" t="s">
        <v>3</v>
      </c>
      <c r="AE48" s="259" t="s">
        <v>3</v>
      </c>
      <c r="AF48" s="259" t="s">
        <v>3</v>
      </c>
      <c r="AG48" s="259" t="s">
        <v>3</v>
      </c>
      <c r="AH48" s="142" t="s">
        <v>3</v>
      </c>
    </row>
    <row r="49" spans="1:34" ht="15.75" x14ac:dyDescent="0.25">
      <c r="A49" s="177" t="s">
        <v>20</v>
      </c>
      <c r="B49" s="86" t="s">
        <v>3</v>
      </c>
      <c r="C49" s="86" t="s">
        <v>3</v>
      </c>
      <c r="D49" s="249" t="s">
        <v>3</v>
      </c>
      <c r="E49" s="86" t="s">
        <v>3</v>
      </c>
      <c r="F49" s="86" t="s">
        <v>3</v>
      </c>
      <c r="G49" s="86" t="s">
        <v>3</v>
      </c>
      <c r="H49" s="86" t="s">
        <v>3</v>
      </c>
      <c r="I49" s="86" t="s">
        <v>3</v>
      </c>
      <c r="J49" s="249" t="s">
        <v>3</v>
      </c>
      <c r="K49" s="249" t="s">
        <v>3</v>
      </c>
      <c r="L49" s="86" t="s">
        <v>3</v>
      </c>
      <c r="M49" s="86" t="s">
        <v>3</v>
      </c>
      <c r="N49" s="86" t="s">
        <v>3</v>
      </c>
      <c r="O49" s="249" t="s">
        <v>3</v>
      </c>
      <c r="P49" s="86" t="s">
        <v>3</v>
      </c>
      <c r="Q49" s="231" t="s">
        <v>3</v>
      </c>
      <c r="S49" s="431" t="s">
        <v>3</v>
      </c>
      <c r="T49" s="86" t="s">
        <v>3</v>
      </c>
      <c r="U49" s="249" t="s">
        <v>3</v>
      </c>
      <c r="V49" s="86" t="s">
        <v>3</v>
      </c>
      <c r="W49" s="86" t="s">
        <v>3</v>
      </c>
      <c r="X49" s="86" t="s">
        <v>3</v>
      </c>
      <c r="Y49" s="86" t="s">
        <v>3</v>
      </c>
      <c r="Z49" s="86" t="s">
        <v>3</v>
      </c>
      <c r="AA49" s="249" t="s">
        <v>3</v>
      </c>
      <c r="AB49" s="249" t="s">
        <v>3</v>
      </c>
      <c r="AC49" s="86" t="s">
        <v>3</v>
      </c>
      <c r="AD49" s="86" t="s">
        <v>3</v>
      </c>
      <c r="AE49" s="86" t="s">
        <v>3</v>
      </c>
      <c r="AF49" s="249" t="s">
        <v>3</v>
      </c>
      <c r="AG49" s="86" t="s">
        <v>3</v>
      </c>
      <c r="AH49" s="231" t="s">
        <v>3</v>
      </c>
    </row>
    <row r="50" spans="1:34" ht="15.75" x14ac:dyDescent="0.25">
      <c r="A50" s="230" t="s">
        <v>19</v>
      </c>
      <c r="B50" s="245">
        <v>342817</v>
      </c>
      <c r="C50" s="172">
        <v>225885</v>
      </c>
      <c r="D50" s="172">
        <v>253004</v>
      </c>
      <c r="E50" s="172">
        <v>276741</v>
      </c>
      <c r="F50" s="172">
        <v>262652</v>
      </c>
      <c r="G50" s="172">
        <v>253461</v>
      </c>
      <c r="H50" s="172">
        <v>290507</v>
      </c>
      <c r="I50" s="172">
        <v>274841</v>
      </c>
      <c r="J50" s="172">
        <v>297826</v>
      </c>
      <c r="K50" s="172">
        <v>297001</v>
      </c>
      <c r="L50" s="172">
        <v>293649</v>
      </c>
      <c r="M50" s="172">
        <v>332821</v>
      </c>
      <c r="N50" s="172">
        <v>300763</v>
      </c>
      <c r="O50" s="172">
        <v>294680</v>
      </c>
      <c r="P50" s="172">
        <v>337514</v>
      </c>
      <c r="Q50" s="212">
        <v>666560</v>
      </c>
      <c r="S50" s="173">
        <v>433381.47336553945</v>
      </c>
      <c r="T50" s="172">
        <v>275635.80307700805</v>
      </c>
      <c r="U50" s="172">
        <v>299735.64915086026</v>
      </c>
      <c r="V50" s="172">
        <v>320799.45489154267</v>
      </c>
      <c r="W50" s="172">
        <v>300560.13873112336</v>
      </c>
      <c r="X50" s="172">
        <v>285475.01629251282</v>
      </c>
      <c r="Y50" s="172">
        <v>325572.34092257253</v>
      </c>
      <c r="Z50" s="172">
        <v>306788.23996184039</v>
      </c>
      <c r="AA50" s="172">
        <v>330791.03793317633</v>
      </c>
      <c r="AB50" s="172">
        <v>328233.55457237101</v>
      </c>
      <c r="AC50" s="172">
        <v>320680.8883883736</v>
      </c>
      <c r="AD50" s="172">
        <v>356681.91443512379</v>
      </c>
      <c r="AE50" s="172">
        <v>318189.1237055969</v>
      </c>
      <c r="AF50" s="172">
        <v>308361.69771999994</v>
      </c>
      <c r="AG50" s="172">
        <v>348651.962</v>
      </c>
      <c r="AH50" s="212">
        <v>666560</v>
      </c>
    </row>
    <row r="51" spans="1:34" ht="15.75" x14ac:dyDescent="0.25">
      <c r="A51" s="228" t="s">
        <v>18</v>
      </c>
      <c r="B51" s="157" t="s">
        <v>3</v>
      </c>
      <c r="C51" s="157" t="s">
        <v>3</v>
      </c>
      <c r="D51" s="157" t="s">
        <v>3</v>
      </c>
      <c r="E51" s="157" t="s">
        <v>3</v>
      </c>
      <c r="F51" s="157" t="s">
        <v>3</v>
      </c>
      <c r="G51" s="157" t="s">
        <v>3</v>
      </c>
      <c r="H51" s="157" t="s">
        <v>3</v>
      </c>
      <c r="I51" s="157" t="s">
        <v>3</v>
      </c>
      <c r="J51" s="157" t="s">
        <v>3</v>
      </c>
      <c r="K51" s="157" t="s">
        <v>3</v>
      </c>
      <c r="L51" s="157" t="s">
        <v>3</v>
      </c>
      <c r="M51" s="157" t="s">
        <v>3</v>
      </c>
      <c r="N51" s="157" t="s">
        <v>3</v>
      </c>
      <c r="O51" s="157" t="s">
        <v>3</v>
      </c>
      <c r="P51" s="157" t="s">
        <v>3</v>
      </c>
      <c r="Q51" s="142">
        <v>7919</v>
      </c>
      <c r="S51" s="158" t="s">
        <v>3</v>
      </c>
      <c r="T51" s="157" t="s">
        <v>3</v>
      </c>
      <c r="U51" s="157" t="s">
        <v>3</v>
      </c>
      <c r="V51" s="157" t="s">
        <v>3</v>
      </c>
      <c r="W51" s="157" t="s">
        <v>3</v>
      </c>
      <c r="X51" s="157" t="s">
        <v>3</v>
      </c>
      <c r="Y51" s="157" t="s">
        <v>3</v>
      </c>
      <c r="Z51" s="157" t="s">
        <v>3</v>
      </c>
      <c r="AA51" s="157" t="s">
        <v>3</v>
      </c>
      <c r="AB51" s="157" t="s">
        <v>3</v>
      </c>
      <c r="AC51" s="157" t="s">
        <v>3</v>
      </c>
      <c r="AD51" s="157" t="s">
        <v>3</v>
      </c>
      <c r="AE51" s="157" t="s">
        <v>3</v>
      </c>
      <c r="AF51" s="157" t="s">
        <v>3</v>
      </c>
      <c r="AG51" s="157" t="s">
        <v>3</v>
      </c>
      <c r="AH51" s="142">
        <v>7919</v>
      </c>
    </row>
    <row r="52" spans="1:34" ht="15.75" x14ac:dyDescent="0.25">
      <c r="A52" s="228" t="s">
        <v>17</v>
      </c>
      <c r="B52" s="236" t="s">
        <v>3</v>
      </c>
      <c r="C52" s="159" t="s">
        <v>3</v>
      </c>
      <c r="D52" s="159" t="s">
        <v>3</v>
      </c>
      <c r="E52" s="159" t="s">
        <v>3</v>
      </c>
      <c r="F52" s="159" t="s">
        <v>3</v>
      </c>
      <c r="G52" s="159" t="s">
        <v>3</v>
      </c>
      <c r="H52" s="159" t="s">
        <v>3</v>
      </c>
      <c r="I52" s="235" t="s">
        <v>3</v>
      </c>
      <c r="J52" s="159" t="s">
        <v>3</v>
      </c>
      <c r="K52" s="159" t="s">
        <v>3</v>
      </c>
      <c r="L52" s="159" t="s">
        <v>3</v>
      </c>
      <c r="M52" s="159" t="s">
        <v>3</v>
      </c>
      <c r="N52" s="159" t="s">
        <v>3</v>
      </c>
      <c r="O52" s="159" t="s">
        <v>3</v>
      </c>
      <c r="P52" s="159" t="s">
        <v>3</v>
      </c>
      <c r="Q52" s="142" t="s">
        <v>3</v>
      </c>
      <c r="S52" s="160" t="s">
        <v>3</v>
      </c>
      <c r="T52" s="159" t="s">
        <v>3</v>
      </c>
      <c r="U52" s="159" t="s">
        <v>3</v>
      </c>
      <c r="V52" s="159" t="s">
        <v>3</v>
      </c>
      <c r="W52" s="159" t="s">
        <v>3</v>
      </c>
      <c r="X52" s="159" t="s">
        <v>3</v>
      </c>
      <c r="Y52" s="159" t="s">
        <v>3</v>
      </c>
      <c r="Z52" s="235" t="s">
        <v>3</v>
      </c>
      <c r="AA52" s="159" t="s">
        <v>3</v>
      </c>
      <c r="AB52" s="159" t="s">
        <v>3</v>
      </c>
      <c r="AC52" s="159" t="s">
        <v>3</v>
      </c>
      <c r="AD52" s="159" t="s">
        <v>3</v>
      </c>
      <c r="AE52" s="159" t="s">
        <v>3</v>
      </c>
      <c r="AF52" s="159" t="s">
        <v>3</v>
      </c>
      <c r="AG52" s="159" t="s">
        <v>3</v>
      </c>
      <c r="AH52" s="142" t="s">
        <v>3</v>
      </c>
    </row>
    <row r="53" spans="1:34" ht="15.75" x14ac:dyDescent="0.25">
      <c r="A53" s="228" t="s">
        <v>16</v>
      </c>
      <c r="B53" s="236">
        <v>342817</v>
      </c>
      <c r="C53" s="159">
        <v>225885</v>
      </c>
      <c r="D53" s="159">
        <v>253004</v>
      </c>
      <c r="E53" s="159">
        <v>276741</v>
      </c>
      <c r="F53" s="159">
        <v>262652</v>
      </c>
      <c r="G53" s="159">
        <v>253461</v>
      </c>
      <c r="H53" s="159">
        <v>290507</v>
      </c>
      <c r="I53" s="159">
        <v>274841</v>
      </c>
      <c r="J53" s="159">
        <v>297826</v>
      </c>
      <c r="K53" s="159">
        <v>297001</v>
      </c>
      <c r="L53" s="159">
        <v>293649</v>
      </c>
      <c r="M53" s="159">
        <v>332821</v>
      </c>
      <c r="N53" s="159">
        <v>300763</v>
      </c>
      <c r="O53" s="159">
        <v>294680</v>
      </c>
      <c r="P53" s="159">
        <v>337514</v>
      </c>
      <c r="Q53" s="142">
        <v>658641</v>
      </c>
      <c r="S53" s="160">
        <v>433381.47336553945</v>
      </c>
      <c r="T53" s="159">
        <v>275635.80307700805</v>
      </c>
      <c r="U53" s="159">
        <v>299735.64915086026</v>
      </c>
      <c r="V53" s="159">
        <v>320799.45489154267</v>
      </c>
      <c r="W53" s="159">
        <v>300560.13873112336</v>
      </c>
      <c r="X53" s="159">
        <v>285475.01629251282</v>
      </c>
      <c r="Y53" s="159">
        <v>325572.34092257253</v>
      </c>
      <c r="Z53" s="159">
        <v>306788.23996184039</v>
      </c>
      <c r="AA53" s="159">
        <v>330791.03793317633</v>
      </c>
      <c r="AB53" s="159">
        <v>328233.55457237101</v>
      </c>
      <c r="AC53" s="159">
        <v>320680.8883883736</v>
      </c>
      <c r="AD53" s="159">
        <v>356681.91443512379</v>
      </c>
      <c r="AE53" s="159">
        <v>318189.1237055969</v>
      </c>
      <c r="AF53" s="159">
        <v>308361.69771999994</v>
      </c>
      <c r="AG53" s="159">
        <v>348651.962</v>
      </c>
      <c r="AH53" s="142">
        <v>658641</v>
      </c>
    </row>
    <row r="54" spans="1:34" ht="15.75" x14ac:dyDescent="0.25">
      <c r="A54" s="244" t="s">
        <v>15</v>
      </c>
      <c r="B54" s="86" t="s">
        <v>3</v>
      </c>
      <c r="C54" s="86" t="s">
        <v>3</v>
      </c>
      <c r="D54" s="86" t="s">
        <v>3</v>
      </c>
      <c r="E54" s="86" t="s">
        <v>3</v>
      </c>
      <c r="F54" s="86" t="s">
        <v>3</v>
      </c>
      <c r="G54" s="86" t="s">
        <v>3</v>
      </c>
      <c r="H54" s="86" t="s">
        <v>3</v>
      </c>
      <c r="I54" s="86" t="s">
        <v>3</v>
      </c>
      <c r="J54" s="86" t="s">
        <v>3</v>
      </c>
      <c r="K54" s="86" t="s">
        <v>3</v>
      </c>
      <c r="L54" s="86" t="s">
        <v>3</v>
      </c>
      <c r="M54" s="86" t="s">
        <v>3</v>
      </c>
      <c r="N54" s="86" t="s">
        <v>3</v>
      </c>
      <c r="O54" s="86" t="s">
        <v>3</v>
      </c>
      <c r="P54" s="86" t="s">
        <v>3</v>
      </c>
      <c r="Q54" s="150">
        <v>313140</v>
      </c>
      <c r="S54" s="431" t="s">
        <v>3</v>
      </c>
      <c r="T54" s="86" t="s">
        <v>3</v>
      </c>
      <c r="U54" s="86" t="s">
        <v>3</v>
      </c>
      <c r="V54" s="86" t="s">
        <v>3</v>
      </c>
      <c r="W54" s="86" t="s">
        <v>3</v>
      </c>
      <c r="X54" s="86" t="s">
        <v>3</v>
      </c>
      <c r="Y54" s="86" t="s">
        <v>3</v>
      </c>
      <c r="Z54" s="86" t="s">
        <v>3</v>
      </c>
      <c r="AA54" s="86" t="s">
        <v>3</v>
      </c>
      <c r="AB54" s="86" t="s">
        <v>3</v>
      </c>
      <c r="AC54" s="86" t="s">
        <v>3</v>
      </c>
      <c r="AD54" s="86" t="s">
        <v>3</v>
      </c>
      <c r="AE54" s="86" t="s">
        <v>3</v>
      </c>
      <c r="AF54" s="86" t="s">
        <v>3</v>
      </c>
      <c r="AG54" s="86" t="s">
        <v>3</v>
      </c>
      <c r="AH54" s="150">
        <v>313140</v>
      </c>
    </row>
    <row r="55" spans="1:34" ht="15.75" x14ac:dyDescent="0.25">
      <c r="A55" s="241" t="s">
        <v>14</v>
      </c>
      <c r="B55" s="182" t="s">
        <v>3</v>
      </c>
      <c r="C55" s="182" t="s">
        <v>3</v>
      </c>
      <c r="D55" s="182" t="s">
        <v>3</v>
      </c>
      <c r="E55" s="182" t="s">
        <v>3</v>
      </c>
      <c r="F55" s="182" t="s">
        <v>3</v>
      </c>
      <c r="G55" s="182" t="s">
        <v>3</v>
      </c>
      <c r="H55" s="182" t="s">
        <v>3</v>
      </c>
      <c r="I55" s="182" t="s">
        <v>3</v>
      </c>
      <c r="J55" s="182" t="s">
        <v>3</v>
      </c>
      <c r="K55" s="182" t="s">
        <v>3</v>
      </c>
      <c r="L55" s="182" t="s">
        <v>3</v>
      </c>
      <c r="M55" s="182" t="s">
        <v>3</v>
      </c>
      <c r="N55" s="182" t="s">
        <v>3</v>
      </c>
      <c r="O55" s="182" t="s">
        <v>3</v>
      </c>
      <c r="P55" s="182" t="s">
        <v>3</v>
      </c>
      <c r="Q55" s="240">
        <v>345501</v>
      </c>
      <c r="S55" s="442" t="s">
        <v>3</v>
      </c>
      <c r="T55" s="182" t="s">
        <v>3</v>
      </c>
      <c r="U55" s="182" t="s">
        <v>3</v>
      </c>
      <c r="V55" s="182" t="s">
        <v>3</v>
      </c>
      <c r="W55" s="182" t="s">
        <v>3</v>
      </c>
      <c r="X55" s="182" t="s">
        <v>3</v>
      </c>
      <c r="Y55" s="182" t="s">
        <v>3</v>
      </c>
      <c r="Z55" s="182" t="s">
        <v>3</v>
      </c>
      <c r="AA55" s="182" t="s">
        <v>3</v>
      </c>
      <c r="AB55" s="182" t="s">
        <v>3</v>
      </c>
      <c r="AC55" s="182" t="s">
        <v>3</v>
      </c>
      <c r="AD55" s="182" t="s">
        <v>3</v>
      </c>
      <c r="AE55" s="182" t="s">
        <v>3</v>
      </c>
      <c r="AF55" s="182" t="s">
        <v>3</v>
      </c>
      <c r="AG55" s="182" t="s">
        <v>3</v>
      </c>
      <c r="AH55" s="240">
        <v>345501</v>
      </c>
    </row>
    <row r="56" spans="1:34" ht="15.75" x14ac:dyDescent="0.25">
      <c r="A56" s="230" t="s">
        <v>13</v>
      </c>
      <c r="B56" s="239">
        <v>105534</v>
      </c>
      <c r="C56" s="162">
        <v>182616</v>
      </c>
      <c r="D56" s="162">
        <v>177930</v>
      </c>
      <c r="E56" s="162">
        <v>169788</v>
      </c>
      <c r="F56" s="162">
        <v>175348</v>
      </c>
      <c r="G56" s="162">
        <v>237950</v>
      </c>
      <c r="H56" s="162">
        <v>305650</v>
      </c>
      <c r="I56" s="162">
        <v>324700</v>
      </c>
      <c r="J56" s="162">
        <v>329930</v>
      </c>
      <c r="K56" s="162">
        <v>299087</v>
      </c>
      <c r="L56" s="162">
        <v>319326</v>
      </c>
      <c r="M56" s="162">
        <v>310023</v>
      </c>
      <c r="N56" s="162">
        <v>390737</v>
      </c>
      <c r="O56" s="162">
        <v>524175</v>
      </c>
      <c r="P56" s="162">
        <v>606600</v>
      </c>
      <c r="Q56" s="212">
        <v>145791</v>
      </c>
      <c r="S56" s="163">
        <v>133413.68838231137</v>
      </c>
      <c r="T56" s="162">
        <v>222836.87635173163</v>
      </c>
      <c r="U56" s="162">
        <v>210794.94416456882</v>
      </c>
      <c r="V56" s="162">
        <v>196819.03963317777</v>
      </c>
      <c r="W56" s="162">
        <v>200655.69348881798</v>
      </c>
      <c r="X56" s="162">
        <v>268004.86120864126</v>
      </c>
      <c r="Y56" s="162">
        <v>342543.16076027183</v>
      </c>
      <c r="Z56" s="162">
        <v>362442.79971186823</v>
      </c>
      <c r="AA56" s="162">
        <v>366448.48718813289</v>
      </c>
      <c r="AB56" s="162">
        <v>330538.91783659562</v>
      </c>
      <c r="AC56" s="162">
        <v>348721.58721979568</v>
      </c>
      <c r="AD56" s="162">
        <v>332249.45889508288</v>
      </c>
      <c r="AE56" s="162">
        <v>413376.19198290288</v>
      </c>
      <c r="AF56" s="162">
        <v>548511.92107499996</v>
      </c>
      <c r="AG56" s="162">
        <v>626617.79999999993</v>
      </c>
      <c r="AH56" s="212">
        <v>145791</v>
      </c>
    </row>
    <row r="57" spans="1:34" ht="15.75" x14ac:dyDescent="0.25">
      <c r="A57" s="228" t="s">
        <v>12</v>
      </c>
      <c r="B57" s="143" t="s">
        <v>3</v>
      </c>
      <c r="C57" s="143">
        <v>2941</v>
      </c>
      <c r="D57" s="143">
        <v>5927</v>
      </c>
      <c r="E57" s="143">
        <v>7517</v>
      </c>
      <c r="F57" s="143">
        <v>6339</v>
      </c>
      <c r="G57" s="143">
        <v>5087</v>
      </c>
      <c r="H57" s="143">
        <v>11494</v>
      </c>
      <c r="I57" s="143">
        <v>14856</v>
      </c>
      <c r="J57" s="143">
        <v>14821</v>
      </c>
      <c r="K57" s="143">
        <v>19743</v>
      </c>
      <c r="L57" s="143">
        <v>22013</v>
      </c>
      <c r="M57" s="143">
        <v>31085</v>
      </c>
      <c r="N57" s="143">
        <v>34970</v>
      </c>
      <c r="O57" s="143">
        <v>19942</v>
      </c>
      <c r="P57" s="143">
        <v>46191</v>
      </c>
      <c r="Q57" s="142">
        <v>52543</v>
      </c>
      <c r="S57" s="144" t="s">
        <v>3</v>
      </c>
      <c r="T57" s="143">
        <v>3588.7504564246437</v>
      </c>
      <c r="U57" s="143">
        <v>7021.7593101972652</v>
      </c>
      <c r="V57" s="143">
        <v>8713.7413770266285</v>
      </c>
      <c r="W57" s="143">
        <v>7253.897626580384</v>
      </c>
      <c r="X57" s="143">
        <v>5729.5260725713733</v>
      </c>
      <c r="Y57" s="143">
        <v>12881.371142740272</v>
      </c>
      <c r="Z57" s="143">
        <v>16582.846419832196</v>
      </c>
      <c r="AA57" s="143">
        <v>16461.470701710416</v>
      </c>
      <c r="AB57" s="143">
        <v>21819.169187720985</v>
      </c>
      <c r="AC57" s="143">
        <v>24039.408940923578</v>
      </c>
      <c r="AD57" s="143">
        <v>33313.574895261489</v>
      </c>
      <c r="AE57" s="143">
        <v>36996.151973429987</v>
      </c>
      <c r="AF57" s="143">
        <v>20867.887117999995</v>
      </c>
      <c r="AG57" s="143">
        <v>47715.302999999993</v>
      </c>
      <c r="AH57" s="142">
        <v>52543</v>
      </c>
    </row>
    <row r="58" spans="1:34" ht="15.75" x14ac:dyDescent="0.25">
      <c r="A58" s="228" t="s">
        <v>11</v>
      </c>
      <c r="B58" s="157">
        <v>8085</v>
      </c>
      <c r="C58" s="157">
        <v>10192</v>
      </c>
      <c r="D58" s="157">
        <v>7972</v>
      </c>
      <c r="E58" s="157">
        <v>9596</v>
      </c>
      <c r="F58" s="157">
        <v>10457</v>
      </c>
      <c r="G58" s="157">
        <v>11198</v>
      </c>
      <c r="H58" s="157">
        <v>9425</v>
      </c>
      <c r="I58" s="157">
        <v>8887</v>
      </c>
      <c r="J58" s="157">
        <v>22544</v>
      </c>
      <c r="K58" s="157">
        <v>25467</v>
      </c>
      <c r="L58" s="157">
        <v>31299</v>
      </c>
      <c r="M58" s="157">
        <v>27048</v>
      </c>
      <c r="N58" s="157">
        <v>26783</v>
      </c>
      <c r="O58" s="157">
        <v>27264</v>
      </c>
      <c r="P58" s="157">
        <v>31870</v>
      </c>
      <c r="Q58" s="142">
        <v>33273</v>
      </c>
      <c r="S58" s="158">
        <v>10220.873562747433</v>
      </c>
      <c r="T58" s="157">
        <v>12436.771387922465</v>
      </c>
      <c r="U58" s="157">
        <v>9444.4854430390751</v>
      </c>
      <c r="V58" s="157">
        <v>11123.727850731348</v>
      </c>
      <c r="W58" s="157">
        <v>11966.241912155083</v>
      </c>
      <c r="X58" s="157">
        <v>12612.390988923577</v>
      </c>
      <c r="Y58" s="157">
        <v>10562.634680731431</v>
      </c>
      <c r="Z58" s="157">
        <v>9920.015894793265</v>
      </c>
      <c r="AA58" s="157">
        <v>25039.295290423026</v>
      </c>
      <c r="AB58" s="157">
        <v>28145.103667309446</v>
      </c>
      <c r="AC58" s="157">
        <v>34180.232609910832</v>
      </c>
      <c r="AD58" s="157">
        <v>28987.15051526565</v>
      </c>
      <c r="AE58" s="157">
        <v>28334.799493976992</v>
      </c>
      <c r="AF58" s="157">
        <v>28529.840255999996</v>
      </c>
      <c r="AG58" s="157">
        <v>32921.71</v>
      </c>
      <c r="AH58" s="142">
        <v>33273</v>
      </c>
    </row>
    <row r="59" spans="1:34" ht="15.75" x14ac:dyDescent="0.25">
      <c r="A59" s="228" t="s">
        <v>10</v>
      </c>
      <c r="B59" s="143">
        <v>42257</v>
      </c>
      <c r="C59" s="143">
        <v>36911</v>
      </c>
      <c r="D59" s="143">
        <v>32888</v>
      </c>
      <c r="E59" s="143">
        <v>33540</v>
      </c>
      <c r="F59" s="143">
        <v>38288</v>
      </c>
      <c r="G59" s="143">
        <v>45181</v>
      </c>
      <c r="H59" s="143">
        <v>49485</v>
      </c>
      <c r="I59" s="143">
        <v>50722</v>
      </c>
      <c r="J59" s="143">
        <v>64143</v>
      </c>
      <c r="K59" s="143">
        <v>47072</v>
      </c>
      <c r="L59" s="143">
        <v>31835</v>
      </c>
      <c r="M59" s="143">
        <v>27497</v>
      </c>
      <c r="N59" s="143">
        <v>28191</v>
      </c>
      <c r="O59" s="143">
        <v>36727</v>
      </c>
      <c r="P59" s="143">
        <v>35992</v>
      </c>
      <c r="Q59" s="142">
        <v>45574</v>
      </c>
      <c r="S59" s="144">
        <v>53420.340648239733</v>
      </c>
      <c r="T59" s="143">
        <v>45040.587588265902</v>
      </c>
      <c r="U59" s="143">
        <v>38962.648927580172</v>
      </c>
      <c r="V59" s="143">
        <v>38879.724063519112</v>
      </c>
      <c r="W59" s="143">
        <v>43814.045169034507</v>
      </c>
      <c r="X59" s="143">
        <v>50887.69755943527</v>
      </c>
      <c r="Y59" s="143">
        <v>55458.034713633409</v>
      </c>
      <c r="Z59" s="143">
        <v>56617.873997491159</v>
      </c>
      <c r="AA59" s="143">
        <v>71242.703948438793</v>
      </c>
      <c r="AB59" s="143">
        <v>52022.080332492646</v>
      </c>
      <c r="AC59" s="143">
        <v>34765.574144110396</v>
      </c>
      <c r="AD59" s="143">
        <v>29468.34064323645</v>
      </c>
      <c r="AE59" s="143">
        <v>29824.378618328992</v>
      </c>
      <c r="AF59" s="143">
        <v>38432.197882999993</v>
      </c>
      <c r="AG59" s="143">
        <v>37179.735999999997</v>
      </c>
      <c r="AH59" s="142">
        <v>45574</v>
      </c>
    </row>
    <row r="60" spans="1:34" ht="15.75" x14ac:dyDescent="0.25">
      <c r="A60" s="228" t="s">
        <v>9</v>
      </c>
      <c r="B60" s="236" t="s">
        <v>3</v>
      </c>
      <c r="C60" s="159" t="s">
        <v>3</v>
      </c>
      <c r="D60" s="159" t="s">
        <v>3</v>
      </c>
      <c r="E60" s="159" t="s">
        <v>3</v>
      </c>
      <c r="F60" s="159" t="s">
        <v>3</v>
      </c>
      <c r="G60" s="159" t="s">
        <v>3</v>
      </c>
      <c r="H60" s="159" t="s">
        <v>3</v>
      </c>
      <c r="I60" s="159" t="s">
        <v>3</v>
      </c>
      <c r="J60" s="159" t="s">
        <v>3</v>
      </c>
      <c r="K60" s="159" t="s">
        <v>3</v>
      </c>
      <c r="L60" s="159" t="s">
        <v>3</v>
      </c>
      <c r="M60" s="159" t="s">
        <v>3</v>
      </c>
      <c r="N60" s="159" t="s">
        <v>3</v>
      </c>
      <c r="O60" s="159" t="s">
        <v>3</v>
      </c>
      <c r="P60" s="159" t="s">
        <v>3</v>
      </c>
      <c r="Q60" s="142">
        <v>639</v>
      </c>
      <c r="S60" s="160" t="s">
        <v>3</v>
      </c>
      <c r="T60" s="159" t="s">
        <v>3</v>
      </c>
      <c r="U60" s="159" t="s">
        <v>3</v>
      </c>
      <c r="V60" s="159" t="s">
        <v>3</v>
      </c>
      <c r="W60" s="159" t="s">
        <v>3</v>
      </c>
      <c r="X60" s="159" t="s">
        <v>3</v>
      </c>
      <c r="Y60" s="159" t="s">
        <v>3</v>
      </c>
      <c r="Z60" s="159" t="s">
        <v>3</v>
      </c>
      <c r="AA60" s="159" t="s">
        <v>3</v>
      </c>
      <c r="AB60" s="159" t="s">
        <v>3</v>
      </c>
      <c r="AC60" s="159" t="s">
        <v>3</v>
      </c>
      <c r="AD60" s="159" t="s">
        <v>3</v>
      </c>
      <c r="AE60" s="159" t="s">
        <v>3</v>
      </c>
      <c r="AF60" s="159" t="s">
        <v>3</v>
      </c>
      <c r="AG60" s="159" t="s">
        <v>3</v>
      </c>
      <c r="AH60" s="142">
        <v>639</v>
      </c>
    </row>
    <row r="61" spans="1:34" ht="15.75" x14ac:dyDescent="0.25">
      <c r="A61" s="228" t="s">
        <v>8</v>
      </c>
      <c r="B61" s="486" t="s">
        <v>3</v>
      </c>
      <c r="C61" s="159" t="s">
        <v>3</v>
      </c>
      <c r="D61" s="159" t="s">
        <v>3</v>
      </c>
      <c r="E61" s="159" t="s">
        <v>3</v>
      </c>
      <c r="F61" s="159" t="s">
        <v>3</v>
      </c>
      <c r="G61" s="159" t="s">
        <v>3</v>
      </c>
      <c r="H61" s="159" t="s">
        <v>3</v>
      </c>
      <c r="I61" s="159" t="s">
        <v>3</v>
      </c>
      <c r="J61" s="159" t="s">
        <v>3</v>
      </c>
      <c r="K61" s="159" t="s">
        <v>3</v>
      </c>
      <c r="L61" s="159" t="s">
        <v>3</v>
      </c>
      <c r="M61" s="159" t="s">
        <v>3</v>
      </c>
      <c r="N61" s="159" t="s">
        <v>3</v>
      </c>
      <c r="O61" s="159" t="s">
        <v>3</v>
      </c>
      <c r="P61" s="159" t="s">
        <v>3</v>
      </c>
      <c r="Q61" s="142" t="s">
        <v>3</v>
      </c>
      <c r="S61" s="500" t="s">
        <v>3</v>
      </c>
      <c r="T61" s="159" t="s">
        <v>3</v>
      </c>
      <c r="U61" s="159" t="s">
        <v>3</v>
      </c>
      <c r="V61" s="159" t="s">
        <v>3</v>
      </c>
      <c r="W61" s="159" t="s">
        <v>3</v>
      </c>
      <c r="X61" s="159" t="s">
        <v>3</v>
      </c>
      <c r="Y61" s="159" t="s">
        <v>3</v>
      </c>
      <c r="Z61" s="159" t="s">
        <v>3</v>
      </c>
      <c r="AA61" s="159" t="s">
        <v>3</v>
      </c>
      <c r="AB61" s="159" t="s">
        <v>3</v>
      </c>
      <c r="AC61" s="159" t="s">
        <v>3</v>
      </c>
      <c r="AD61" s="159" t="s">
        <v>3</v>
      </c>
      <c r="AE61" s="159" t="s">
        <v>3</v>
      </c>
      <c r="AF61" s="159" t="s">
        <v>3</v>
      </c>
      <c r="AG61" s="159" t="s">
        <v>3</v>
      </c>
      <c r="AH61" s="142" t="s">
        <v>3</v>
      </c>
    </row>
    <row r="62" spans="1:34" ht="15.75" x14ac:dyDescent="0.25">
      <c r="A62" s="228" t="s">
        <v>7</v>
      </c>
      <c r="B62" s="157">
        <v>55192</v>
      </c>
      <c r="C62" s="157">
        <v>132572</v>
      </c>
      <c r="D62" s="157">
        <v>131143</v>
      </c>
      <c r="E62" s="157">
        <v>119135</v>
      </c>
      <c r="F62" s="157">
        <v>120264</v>
      </c>
      <c r="G62" s="157">
        <v>176484</v>
      </c>
      <c r="H62" s="157">
        <v>235246</v>
      </c>
      <c r="I62" s="157">
        <v>250235</v>
      </c>
      <c r="J62" s="157">
        <v>228422</v>
      </c>
      <c r="K62" s="157">
        <v>206805</v>
      </c>
      <c r="L62" s="157">
        <v>234179</v>
      </c>
      <c r="M62" s="157">
        <v>224393</v>
      </c>
      <c r="N62" s="157">
        <v>300793</v>
      </c>
      <c r="O62" s="157">
        <v>440242</v>
      </c>
      <c r="P62" s="157">
        <v>492547</v>
      </c>
      <c r="Q62" s="142">
        <v>13762</v>
      </c>
      <c r="S62" s="158">
        <v>69772.474171324226</v>
      </c>
      <c r="T62" s="157">
        <v>161770.76691911861</v>
      </c>
      <c r="U62" s="157">
        <v>155366.0504837523</v>
      </c>
      <c r="V62" s="157">
        <v>138101.8463419007</v>
      </c>
      <c r="W62" s="157">
        <v>137621.508781048</v>
      </c>
      <c r="X62" s="157">
        <v>198775.24658771107</v>
      </c>
      <c r="Y62" s="157">
        <v>263641.12022316671</v>
      </c>
      <c r="Z62" s="157">
        <v>279322.06339975161</v>
      </c>
      <c r="AA62" s="157">
        <v>253705.0172475607</v>
      </c>
      <c r="AB62" s="157">
        <v>228552.5646490725</v>
      </c>
      <c r="AC62" s="157">
        <v>255736.3715248509</v>
      </c>
      <c r="AD62" s="157">
        <v>240480.39284131932</v>
      </c>
      <c r="AE62" s="157">
        <v>318220.86189716693</v>
      </c>
      <c r="AF62" s="157">
        <v>460681.99581799994</v>
      </c>
      <c r="AG62" s="157">
        <v>508801.05099999998</v>
      </c>
      <c r="AH62" s="142">
        <v>13762</v>
      </c>
    </row>
    <row r="63" spans="1:34" ht="15.75" x14ac:dyDescent="0.25">
      <c r="A63" s="177" t="s">
        <v>6</v>
      </c>
      <c r="B63" s="86" t="s">
        <v>3</v>
      </c>
      <c r="C63" s="86" t="s">
        <v>3</v>
      </c>
      <c r="D63" s="86" t="s">
        <v>3</v>
      </c>
      <c r="E63" s="86" t="s">
        <v>3</v>
      </c>
      <c r="F63" s="249" t="s">
        <v>3</v>
      </c>
      <c r="G63" s="249" t="s">
        <v>3</v>
      </c>
      <c r="H63" s="86" t="s">
        <v>3</v>
      </c>
      <c r="I63" s="86" t="s">
        <v>3</v>
      </c>
      <c r="J63" s="249" t="s">
        <v>3</v>
      </c>
      <c r="K63" s="86" t="s">
        <v>3</v>
      </c>
      <c r="L63" s="249" t="s">
        <v>3</v>
      </c>
      <c r="M63" s="86" t="s">
        <v>3</v>
      </c>
      <c r="N63" s="86" t="s">
        <v>3</v>
      </c>
      <c r="O63" s="86" t="s">
        <v>3</v>
      </c>
      <c r="P63" s="86" t="s">
        <v>3</v>
      </c>
      <c r="Q63" s="150">
        <v>11803</v>
      </c>
      <c r="S63" s="431" t="s">
        <v>3</v>
      </c>
      <c r="T63" s="86" t="s">
        <v>3</v>
      </c>
      <c r="U63" s="86" t="s">
        <v>3</v>
      </c>
      <c r="V63" s="86" t="s">
        <v>3</v>
      </c>
      <c r="W63" s="249" t="s">
        <v>3</v>
      </c>
      <c r="X63" s="249" t="s">
        <v>3</v>
      </c>
      <c r="Y63" s="86" t="s">
        <v>3</v>
      </c>
      <c r="Z63" s="86" t="s">
        <v>3</v>
      </c>
      <c r="AA63" s="249" t="s">
        <v>3</v>
      </c>
      <c r="AB63" s="86" t="s">
        <v>3</v>
      </c>
      <c r="AC63" s="249" t="s">
        <v>3</v>
      </c>
      <c r="AD63" s="86" t="s">
        <v>3</v>
      </c>
      <c r="AE63" s="86" t="s">
        <v>3</v>
      </c>
      <c r="AF63" s="86" t="s">
        <v>3</v>
      </c>
      <c r="AG63" s="86" t="s">
        <v>3</v>
      </c>
      <c r="AH63" s="150">
        <v>11803</v>
      </c>
    </row>
    <row r="64" spans="1:34" ht="15.75" x14ac:dyDescent="0.25">
      <c r="A64" s="154" t="s">
        <v>5</v>
      </c>
      <c r="B64" s="153" t="s">
        <v>3</v>
      </c>
      <c r="C64" s="153" t="s">
        <v>3</v>
      </c>
      <c r="D64" s="153" t="s">
        <v>3</v>
      </c>
      <c r="E64" s="153" t="s">
        <v>3</v>
      </c>
      <c r="F64" s="153" t="s">
        <v>3</v>
      </c>
      <c r="G64" s="153" t="s">
        <v>3</v>
      </c>
      <c r="H64" s="153" t="s">
        <v>3</v>
      </c>
      <c r="I64" s="153" t="s">
        <v>3</v>
      </c>
      <c r="J64" s="153" t="s">
        <v>3</v>
      </c>
      <c r="K64" s="153" t="s">
        <v>3</v>
      </c>
      <c r="L64" s="153" t="s">
        <v>3</v>
      </c>
      <c r="M64" s="153" t="s">
        <v>3</v>
      </c>
      <c r="N64" s="153" t="s">
        <v>3</v>
      </c>
      <c r="O64" s="153" t="s">
        <v>3</v>
      </c>
      <c r="P64" s="153" t="s">
        <v>3</v>
      </c>
      <c r="Q64" s="254">
        <v>1959</v>
      </c>
      <c r="S64" s="436" t="s">
        <v>3</v>
      </c>
      <c r="T64" s="153" t="s">
        <v>3</v>
      </c>
      <c r="U64" s="153" t="s">
        <v>3</v>
      </c>
      <c r="V64" s="153" t="s">
        <v>3</v>
      </c>
      <c r="W64" s="153" t="s">
        <v>3</v>
      </c>
      <c r="X64" s="153" t="s">
        <v>3</v>
      </c>
      <c r="Y64" s="153" t="s">
        <v>3</v>
      </c>
      <c r="Z64" s="153" t="s">
        <v>3</v>
      </c>
      <c r="AA64" s="153" t="s">
        <v>3</v>
      </c>
      <c r="AB64" s="153" t="s">
        <v>3</v>
      </c>
      <c r="AC64" s="153" t="s">
        <v>3</v>
      </c>
      <c r="AD64" s="153" t="s">
        <v>3</v>
      </c>
      <c r="AE64" s="153" t="s">
        <v>3</v>
      </c>
      <c r="AF64" s="153" t="s">
        <v>3</v>
      </c>
      <c r="AG64" s="153" t="s">
        <v>3</v>
      </c>
      <c r="AH64" s="254">
        <v>1959</v>
      </c>
    </row>
    <row r="65" spans="1:34" ht="15.75" x14ac:dyDescent="0.25">
      <c r="A65" s="177" t="s">
        <v>4</v>
      </c>
      <c r="B65" s="194">
        <v>55192</v>
      </c>
      <c r="C65" s="194">
        <v>132572</v>
      </c>
      <c r="D65" s="194">
        <v>131143</v>
      </c>
      <c r="E65" s="194">
        <v>119135</v>
      </c>
      <c r="F65" s="194">
        <v>120264</v>
      </c>
      <c r="G65" s="194">
        <v>176484</v>
      </c>
      <c r="H65" s="194">
        <v>235246</v>
      </c>
      <c r="I65" s="194">
        <v>250235</v>
      </c>
      <c r="J65" s="194">
        <v>228422</v>
      </c>
      <c r="K65" s="194">
        <v>206805</v>
      </c>
      <c r="L65" s="194">
        <v>234179</v>
      </c>
      <c r="M65" s="194">
        <v>224393</v>
      </c>
      <c r="N65" s="194">
        <v>300793</v>
      </c>
      <c r="O65" s="194">
        <v>440242</v>
      </c>
      <c r="P65" s="194">
        <v>492547</v>
      </c>
      <c r="Q65" s="231" t="s">
        <v>3</v>
      </c>
      <c r="S65" s="443">
        <v>69772.474171324226</v>
      </c>
      <c r="T65" s="194">
        <v>161770.76691911861</v>
      </c>
      <c r="U65" s="194">
        <v>155366.0504837523</v>
      </c>
      <c r="V65" s="194">
        <v>138101.8463419007</v>
      </c>
      <c r="W65" s="194">
        <v>137621.508781048</v>
      </c>
      <c r="X65" s="194">
        <v>198775.24658771107</v>
      </c>
      <c r="Y65" s="194">
        <v>263641.12022316671</v>
      </c>
      <c r="Z65" s="194">
        <v>279322.06339975161</v>
      </c>
      <c r="AA65" s="194">
        <v>253705.0172475607</v>
      </c>
      <c r="AB65" s="194">
        <v>228552.5646490725</v>
      </c>
      <c r="AC65" s="194">
        <v>255736.3715248509</v>
      </c>
      <c r="AD65" s="194">
        <v>240480.39284131932</v>
      </c>
      <c r="AE65" s="194">
        <v>318220.86189716693</v>
      </c>
      <c r="AF65" s="194">
        <v>460681.99581799994</v>
      </c>
      <c r="AG65" s="194">
        <v>508801.05099999998</v>
      </c>
      <c r="AH65" s="231" t="s">
        <v>3</v>
      </c>
    </row>
    <row r="66" spans="1:34" ht="15.75" x14ac:dyDescent="0.25">
      <c r="A66" s="230" t="s">
        <v>2</v>
      </c>
      <c r="B66" s="147">
        <v>-8456</v>
      </c>
      <c r="C66" s="147">
        <v>-6422</v>
      </c>
      <c r="D66" s="147">
        <v>45239</v>
      </c>
      <c r="E66" s="147">
        <v>70393</v>
      </c>
      <c r="F66" s="147">
        <v>46208</v>
      </c>
      <c r="G66" s="147">
        <v>56774</v>
      </c>
      <c r="H66" s="147">
        <v>19492</v>
      </c>
      <c r="I66" s="147">
        <v>32590</v>
      </c>
      <c r="J66" s="147">
        <v>22722</v>
      </c>
      <c r="K66" s="147">
        <v>6578</v>
      </c>
      <c r="L66" s="147" t="s">
        <v>3</v>
      </c>
      <c r="M66" s="147">
        <v>-1121</v>
      </c>
      <c r="N66" s="147">
        <v>-10643</v>
      </c>
      <c r="O66" s="147">
        <v>-2874</v>
      </c>
      <c r="P66" s="147">
        <v>-23454</v>
      </c>
      <c r="Q66" s="212">
        <v>-19630</v>
      </c>
      <c r="S66" s="148">
        <v>-10689.883345280432</v>
      </c>
      <c r="T66" s="147">
        <v>-7836.435032696043</v>
      </c>
      <c r="U66" s="147">
        <v>53594.967004220365</v>
      </c>
      <c r="V66" s="147">
        <v>81599.893142614805</v>
      </c>
      <c r="W66" s="147">
        <v>52877.125970819747</v>
      </c>
      <c r="X66" s="147">
        <v>63944.979996887581</v>
      </c>
      <c r="Y66" s="147">
        <v>21844.761294091997</v>
      </c>
      <c r="Z66" s="147">
        <v>36378.22864986075</v>
      </c>
      <c r="AA66" s="147">
        <v>25236.9973203066</v>
      </c>
      <c r="AB66" s="147">
        <v>7269.7409166199996</v>
      </c>
      <c r="AC66" s="147" t="e">
        <v>#VALUE!</v>
      </c>
      <c r="AD66" s="147">
        <v>-1201.3677805239868</v>
      </c>
      <c r="AE66" s="147">
        <v>-11259.652429316997</v>
      </c>
      <c r="AF66" s="147">
        <v>-3007.4369459999994</v>
      </c>
      <c r="AG66" s="147">
        <v>-24227.981999999996</v>
      </c>
      <c r="AH66" s="212">
        <v>-19630</v>
      </c>
    </row>
    <row r="67" spans="1:34" ht="15.75" x14ac:dyDescent="0.25">
      <c r="A67" s="228" t="s">
        <v>1</v>
      </c>
      <c r="B67" s="143">
        <v>-8456</v>
      </c>
      <c r="C67" s="143">
        <v>-6422</v>
      </c>
      <c r="D67" s="143">
        <v>45239</v>
      </c>
      <c r="E67" s="143">
        <v>70393</v>
      </c>
      <c r="F67" s="143">
        <v>46208</v>
      </c>
      <c r="G67" s="143">
        <v>56774</v>
      </c>
      <c r="H67" s="143">
        <v>19492</v>
      </c>
      <c r="I67" s="143">
        <v>32590</v>
      </c>
      <c r="J67" s="143">
        <v>22722</v>
      </c>
      <c r="K67" s="143">
        <v>6578</v>
      </c>
      <c r="L67" s="143" t="s">
        <v>3</v>
      </c>
      <c r="M67" s="143">
        <v>-1121</v>
      </c>
      <c r="N67" s="143">
        <v>-10643</v>
      </c>
      <c r="O67" s="143">
        <v>-2874</v>
      </c>
      <c r="P67" s="143">
        <v>-23454</v>
      </c>
      <c r="Q67" s="142">
        <v>-19630</v>
      </c>
      <c r="S67" s="144">
        <v>-10689.883345280432</v>
      </c>
      <c r="T67" s="143">
        <v>-7836.435032696043</v>
      </c>
      <c r="U67" s="143">
        <v>53594.967004220365</v>
      </c>
      <c r="V67" s="143">
        <v>81599.893142614805</v>
      </c>
      <c r="W67" s="143">
        <v>52877.125970819747</v>
      </c>
      <c r="X67" s="143">
        <v>63944.979996887581</v>
      </c>
      <c r="Y67" s="143">
        <v>21844.761294091997</v>
      </c>
      <c r="Z67" s="143">
        <v>36378.22864986075</v>
      </c>
      <c r="AA67" s="143">
        <v>25236.9973203066</v>
      </c>
      <c r="AB67" s="143">
        <v>7269.7409166199996</v>
      </c>
      <c r="AC67" s="143" t="e">
        <v>#VALUE!</v>
      </c>
      <c r="AD67" s="143">
        <v>-1201.3677805239868</v>
      </c>
      <c r="AE67" s="143">
        <v>-11259.652429316997</v>
      </c>
      <c r="AF67" s="143">
        <v>-3007.4369459999994</v>
      </c>
      <c r="AG67" s="143">
        <v>-24227.981999999996</v>
      </c>
      <c r="AH67" s="142">
        <v>-19630</v>
      </c>
    </row>
    <row r="68" spans="1:34" ht="18.75" x14ac:dyDescent="0.3">
      <c r="A68" s="226" t="s">
        <v>0</v>
      </c>
      <c r="B68" s="225">
        <v>3305243</v>
      </c>
      <c r="C68" s="224">
        <v>3493821</v>
      </c>
      <c r="D68" s="225">
        <v>3791248</v>
      </c>
      <c r="E68" s="224">
        <v>4148974</v>
      </c>
      <c r="F68" s="225">
        <v>4289854</v>
      </c>
      <c r="G68" s="224">
        <v>4470942</v>
      </c>
      <c r="H68" s="225">
        <v>4698346</v>
      </c>
      <c r="I68" s="224">
        <v>4889605</v>
      </c>
      <c r="J68" s="225">
        <v>4966893</v>
      </c>
      <c r="K68" s="224">
        <v>4997105</v>
      </c>
      <c r="L68" s="225">
        <v>5126938</v>
      </c>
      <c r="M68" s="224">
        <v>5245910</v>
      </c>
      <c r="N68" s="225">
        <v>5405653</v>
      </c>
      <c r="O68" s="224">
        <v>5568252</v>
      </c>
      <c r="P68" s="225">
        <v>5775646</v>
      </c>
      <c r="Q68" s="223">
        <v>5781585</v>
      </c>
      <c r="S68" s="452">
        <v>4178413.2092957343</v>
      </c>
      <c r="T68" s="224">
        <v>4263329.3806242794</v>
      </c>
      <c r="U68" s="225">
        <v>4491518.6335864281</v>
      </c>
      <c r="V68" s="224">
        <v>4809509.9662109464</v>
      </c>
      <c r="W68" s="225">
        <v>4909001.695689599</v>
      </c>
      <c r="X68" s="224">
        <v>5035655.3485265188</v>
      </c>
      <c r="Y68" s="225">
        <v>5265454.896729528</v>
      </c>
      <c r="Z68" s="224">
        <v>5457967.7415619018</v>
      </c>
      <c r="AA68" s="225">
        <v>5516656.3388455948</v>
      </c>
      <c r="AB68" s="224">
        <v>5522599.3741481276</v>
      </c>
      <c r="AC68" s="225">
        <v>5598898.7960187551</v>
      </c>
      <c r="AD68" s="224">
        <v>5622004.6864661789</v>
      </c>
      <c r="AE68" s="225">
        <v>5718855.0158315059</v>
      </c>
      <c r="AF68" s="224">
        <v>5826780.3721079994</v>
      </c>
      <c r="AG68" s="225">
        <v>5966242.318</v>
      </c>
      <c r="AH68" s="223">
        <v>5781585</v>
      </c>
    </row>
  </sheetData>
  <mergeCells count="2">
    <mergeCell ref="B2:Q2"/>
    <mergeCell ref="S2:AH2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9BE6-21D8-420D-AEEC-699C7264AB73}">
  <sheetPr>
    <outlinePr summaryBelow="0" summaryRight="0"/>
  </sheetPr>
  <dimension ref="A1:AH68"/>
  <sheetViews>
    <sheetView zoomScale="80" zoomScaleNormal="80" workbookViewId="0">
      <selection activeCell="S4" sqref="S4"/>
    </sheetView>
  </sheetViews>
  <sheetFormatPr defaultColWidth="12.5703125" defaultRowHeight="15.75" customHeight="1" x14ac:dyDescent="0.2"/>
  <cols>
    <col min="1" max="1" width="52.42578125" style="270" customWidth="1"/>
    <col min="2" max="16" width="12.5703125" style="270"/>
    <col min="17" max="17" width="15.28515625" style="270" customWidth="1"/>
    <col min="18" max="16384" width="12.5703125" style="270"/>
  </cols>
  <sheetData>
    <row r="1" spans="1:34" ht="28.5" x14ac:dyDescent="0.45">
      <c r="A1" s="339" t="s">
        <v>73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1:34" ht="23.25" x14ac:dyDescent="0.35">
      <c r="A2" s="337" t="s">
        <v>67</v>
      </c>
      <c r="B2" s="516" t="s">
        <v>66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8"/>
      <c r="S2" s="516" t="s">
        <v>76</v>
      </c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8"/>
    </row>
    <row r="3" spans="1:34" ht="21" x14ac:dyDescent="0.35">
      <c r="A3" s="336" t="s">
        <v>78</v>
      </c>
      <c r="B3" s="335">
        <v>2007</v>
      </c>
      <c r="C3" s="335">
        <v>2008</v>
      </c>
      <c r="D3" s="335">
        <v>2009</v>
      </c>
      <c r="E3" s="335">
        <v>2010</v>
      </c>
      <c r="F3" s="335">
        <v>2011</v>
      </c>
      <c r="G3" s="335">
        <v>2012</v>
      </c>
      <c r="H3" s="335">
        <v>2013</v>
      </c>
      <c r="I3" s="335">
        <v>2014</v>
      </c>
      <c r="J3" s="335">
        <v>2015</v>
      </c>
      <c r="K3" s="335">
        <v>2016</v>
      </c>
      <c r="L3" s="335">
        <v>2017</v>
      </c>
      <c r="M3" s="335">
        <v>2018</v>
      </c>
      <c r="N3" s="335">
        <v>2019</v>
      </c>
      <c r="O3" s="335">
        <v>2020</v>
      </c>
      <c r="P3" s="334">
        <v>2021</v>
      </c>
      <c r="Q3" s="333">
        <v>2022</v>
      </c>
      <c r="S3" s="457">
        <v>2007</v>
      </c>
      <c r="T3" s="335">
        <v>2008</v>
      </c>
      <c r="U3" s="335">
        <v>2009</v>
      </c>
      <c r="V3" s="335">
        <v>2010</v>
      </c>
      <c r="W3" s="335">
        <v>2011</v>
      </c>
      <c r="X3" s="335">
        <v>2012</v>
      </c>
      <c r="Y3" s="335">
        <v>2013</v>
      </c>
      <c r="Z3" s="335">
        <v>2014</v>
      </c>
      <c r="AA3" s="335">
        <v>2015</v>
      </c>
      <c r="AB3" s="335">
        <v>2016</v>
      </c>
      <c r="AC3" s="335">
        <v>2017</v>
      </c>
      <c r="AD3" s="335">
        <v>2018</v>
      </c>
      <c r="AE3" s="335">
        <v>2019</v>
      </c>
      <c r="AF3" s="335">
        <v>2020</v>
      </c>
      <c r="AG3" s="334">
        <v>2021</v>
      </c>
      <c r="AH3" s="333">
        <v>2022</v>
      </c>
    </row>
    <row r="4" spans="1:34" ht="15.75" customHeight="1" x14ac:dyDescent="0.25">
      <c r="A4" s="332" t="s">
        <v>65</v>
      </c>
      <c r="B4" s="277">
        <f>B5+B19+B21+B24+B27+B33</f>
        <v>680796</v>
      </c>
      <c r="C4" s="291">
        <f>C5+C19+C21+C24+C27</f>
        <v>709031</v>
      </c>
      <c r="D4" s="291">
        <f>D5+D19+D21+D24+D27+D33</f>
        <v>801627</v>
      </c>
      <c r="E4" s="291">
        <f>E5+E19+E21+E24+E27+E33</f>
        <v>854912</v>
      </c>
      <c r="F4" s="291">
        <f t="shared" ref="F4:P4" si="0">F5+F19+F21+F24+F27</f>
        <v>913426</v>
      </c>
      <c r="G4" s="291">
        <f t="shared" si="0"/>
        <v>920904</v>
      </c>
      <c r="H4" s="291">
        <f t="shared" si="0"/>
        <v>917315</v>
      </c>
      <c r="I4" s="291">
        <f t="shared" si="0"/>
        <v>939481</v>
      </c>
      <c r="J4" s="291">
        <f t="shared" si="0"/>
        <v>993316</v>
      </c>
      <c r="K4" s="291">
        <f t="shared" si="0"/>
        <v>1027779</v>
      </c>
      <c r="L4" s="291">
        <f t="shared" si="0"/>
        <v>991367</v>
      </c>
      <c r="M4" s="291">
        <f t="shared" si="0"/>
        <v>1008125</v>
      </c>
      <c r="N4" s="291">
        <f t="shared" si="0"/>
        <v>1096113</v>
      </c>
      <c r="O4" s="291">
        <f t="shared" si="0"/>
        <v>1135037</v>
      </c>
      <c r="P4" s="291">
        <f t="shared" si="0"/>
        <v>1146617</v>
      </c>
      <c r="Q4" s="293">
        <v>1143516.4378424501</v>
      </c>
      <c r="S4" s="458">
        <v>860646.85689847881</v>
      </c>
      <c r="T4" s="291">
        <v>865193.92209086078</v>
      </c>
      <c r="U4" s="291">
        <v>949693.24288096896</v>
      </c>
      <c r="V4" s="291">
        <v>991017.96835394308</v>
      </c>
      <c r="W4" s="291">
        <v>1045259.2985418541</v>
      </c>
      <c r="X4" s="291">
        <v>1037221.0494073654</v>
      </c>
      <c r="Y4" s="291">
        <v>1028038.5392207059</v>
      </c>
      <c r="Z4" s="291">
        <v>1048685.3215771655</v>
      </c>
      <c r="AA4" s="291">
        <v>1103261.7388529913</v>
      </c>
      <c r="AB4" s="291">
        <v>1135859.9953698367</v>
      </c>
      <c r="AC4" s="291">
        <v>1082627.3894306358</v>
      </c>
      <c r="AD4" s="291">
        <v>1080400.4404466941</v>
      </c>
      <c r="AE4" s="291">
        <v>1159621.4792122466</v>
      </c>
      <c r="AF4" s="291">
        <v>1187735.6328729999</v>
      </c>
      <c r="AG4" s="291">
        <v>1184455.3609999998</v>
      </c>
      <c r="AH4" s="293">
        <v>1143516.4378424501</v>
      </c>
    </row>
    <row r="5" spans="1:34" ht="15.75" customHeight="1" x14ac:dyDescent="0.25">
      <c r="A5" s="331" t="s">
        <v>64</v>
      </c>
      <c r="B5" s="300">
        <f t="shared" ref="B5:P5" si="1">SUM(B6:B18)</f>
        <v>404122</v>
      </c>
      <c r="C5" s="301">
        <f t="shared" si="1"/>
        <v>412033</v>
      </c>
      <c r="D5" s="300">
        <f t="shared" si="1"/>
        <v>473065</v>
      </c>
      <c r="E5" s="301">
        <f t="shared" si="1"/>
        <v>521472</v>
      </c>
      <c r="F5" s="300">
        <f t="shared" si="1"/>
        <v>562342</v>
      </c>
      <c r="G5" s="301">
        <f t="shared" si="1"/>
        <v>574845</v>
      </c>
      <c r="H5" s="300">
        <f t="shared" si="1"/>
        <v>563294</v>
      </c>
      <c r="I5" s="301">
        <f t="shared" si="1"/>
        <v>582178</v>
      </c>
      <c r="J5" s="300">
        <f t="shared" si="1"/>
        <v>610763</v>
      </c>
      <c r="K5" s="301">
        <f t="shared" si="1"/>
        <v>638768</v>
      </c>
      <c r="L5" s="300">
        <f t="shared" si="1"/>
        <v>631129</v>
      </c>
      <c r="M5" s="301">
        <f t="shared" si="1"/>
        <v>619719</v>
      </c>
      <c r="N5" s="300">
        <f t="shared" si="1"/>
        <v>624891</v>
      </c>
      <c r="O5" s="301">
        <f t="shared" si="1"/>
        <v>647360</v>
      </c>
      <c r="P5" s="300">
        <f t="shared" si="1"/>
        <v>647547</v>
      </c>
      <c r="Q5" s="274">
        <v>646302.41949999996</v>
      </c>
      <c r="S5" s="459">
        <v>510881.86344151117</v>
      </c>
      <c r="T5" s="301">
        <v>502782.59667188546</v>
      </c>
      <c r="U5" s="300">
        <v>560443.49048059213</v>
      </c>
      <c r="V5" s="301">
        <v>604492.76883874286</v>
      </c>
      <c r="W5" s="300">
        <v>643503.91215120151</v>
      </c>
      <c r="X5" s="301">
        <v>647452.21450507001</v>
      </c>
      <c r="Y5" s="300">
        <v>631285.80794142501</v>
      </c>
      <c r="Z5" s="301">
        <v>649849.78210858034</v>
      </c>
      <c r="AA5" s="300">
        <v>678365.64538079477</v>
      </c>
      <c r="AB5" s="301">
        <v>705940.691065297</v>
      </c>
      <c r="AC5" s="300">
        <v>689227.64391387627</v>
      </c>
      <c r="AD5" s="301">
        <v>664148.47420030728</v>
      </c>
      <c r="AE5" s="300">
        <v>661097.00894562888</v>
      </c>
      <c r="AF5" s="301">
        <v>677416.27743999986</v>
      </c>
      <c r="AG5" s="300">
        <v>668916.05099999998</v>
      </c>
      <c r="AH5" s="274">
        <v>646302.41949999996</v>
      </c>
    </row>
    <row r="6" spans="1:34" ht="15.75" customHeight="1" x14ac:dyDescent="0.25">
      <c r="A6" s="330" t="s">
        <v>63</v>
      </c>
      <c r="B6" s="328" t="s">
        <v>3</v>
      </c>
      <c r="C6" s="328" t="s">
        <v>3</v>
      </c>
      <c r="D6" s="328" t="s">
        <v>3</v>
      </c>
      <c r="E6" s="328" t="s">
        <v>3</v>
      </c>
      <c r="F6" s="328" t="s">
        <v>3</v>
      </c>
      <c r="G6" s="329" t="s">
        <v>3</v>
      </c>
      <c r="H6" s="329" t="s">
        <v>3</v>
      </c>
      <c r="I6" s="328" t="s">
        <v>3</v>
      </c>
      <c r="J6" s="328" t="s">
        <v>3</v>
      </c>
      <c r="K6" s="328" t="s">
        <v>3</v>
      </c>
      <c r="L6" s="328" t="s">
        <v>3</v>
      </c>
      <c r="M6" s="328" t="s">
        <v>3</v>
      </c>
      <c r="N6" s="309">
        <v>152657</v>
      </c>
      <c r="O6" s="309">
        <v>154695</v>
      </c>
      <c r="P6" s="309">
        <v>155794</v>
      </c>
      <c r="Q6" s="327">
        <v>153632</v>
      </c>
      <c r="S6" s="460" t="s">
        <v>3</v>
      </c>
      <c r="T6" s="328" t="s">
        <v>3</v>
      </c>
      <c r="U6" s="328" t="s">
        <v>3</v>
      </c>
      <c r="V6" s="328" t="s">
        <v>3</v>
      </c>
      <c r="W6" s="328" t="s">
        <v>3</v>
      </c>
      <c r="X6" s="328" t="s">
        <v>3</v>
      </c>
      <c r="Y6" s="328" t="s">
        <v>3</v>
      </c>
      <c r="Z6" s="328" t="s">
        <v>3</v>
      </c>
      <c r="AA6" s="328" t="s">
        <v>3</v>
      </c>
      <c r="AB6" s="328" t="s">
        <v>3</v>
      </c>
      <c r="AC6" s="328" t="s">
        <v>3</v>
      </c>
      <c r="AD6" s="328" t="s">
        <v>3</v>
      </c>
      <c r="AE6" s="309">
        <v>161501.90368338296</v>
      </c>
      <c r="AF6" s="309">
        <v>161877.33415499996</v>
      </c>
      <c r="AG6" s="309">
        <v>160935.20199999999</v>
      </c>
      <c r="AH6" s="327">
        <v>153632</v>
      </c>
    </row>
    <row r="7" spans="1:34" ht="15.75" customHeight="1" x14ac:dyDescent="0.25">
      <c r="A7" s="286" t="s">
        <v>62</v>
      </c>
      <c r="B7" s="321" t="s">
        <v>3</v>
      </c>
      <c r="C7" s="321" t="s">
        <v>3</v>
      </c>
      <c r="D7" s="321" t="s">
        <v>3</v>
      </c>
      <c r="E7" s="321" t="s">
        <v>3</v>
      </c>
      <c r="F7" s="321" t="s">
        <v>3</v>
      </c>
      <c r="G7" s="321" t="s">
        <v>3</v>
      </c>
      <c r="H7" s="321" t="s">
        <v>3</v>
      </c>
      <c r="I7" s="321" t="s">
        <v>3</v>
      </c>
      <c r="J7" s="321" t="s">
        <v>3</v>
      </c>
      <c r="K7" s="321" t="s">
        <v>3</v>
      </c>
      <c r="L7" s="321" t="s">
        <v>3</v>
      </c>
      <c r="M7" s="321" t="s">
        <v>3</v>
      </c>
      <c r="N7" s="321" t="s">
        <v>3</v>
      </c>
      <c r="O7" s="321" t="s">
        <v>3</v>
      </c>
      <c r="P7" s="321" t="s">
        <v>3</v>
      </c>
      <c r="Q7" s="325" t="s">
        <v>3</v>
      </c>
      <c r="S7" s="461" t="s">
        <v>3</v>
      </c>
      <c r="T7" s="321" t="s">
        <v>3</v>
      </c>
      <c r="U7" s="321" t="s">
        <v>3</v>
      </c>
      <c r="V7" s="321" t="s">
        <v>3</v>
      </c>
      <c r="W7" s="321" t="s">
        <v>3</v>
      </c>
      <c r="X7" s="321" t="s">
        <v>3</v>
      </c>
      <c r="Y7" s="321" t="s">
        <v>3</v>
      </c>
      <c r="Z7" s="321" t="s">
        <v>3</v>
      </c>
      <c r="AA7" s="321" t="s">
        <v>3</v>
      </c>
      <c r="AB7" s="321" t="s">
        <v>3</v>
      </c>
      <c r="AC7" s="321" t="s">
        <v>3</v>
      </c>
      <c r="AD7" s="321" t="s">
        <v>3</v>
      </c>
      <c r="AE7" s="321" t="s">
        <v>3</v>
      </c>
      <c r="AF7" s="321" t="s">
        <v>3</v>
      </c>
      <c r="AG7" s="321" t="s">
        <v>3</v>
      </c>
      <c r="AH7" s="325" t="s">
        <v>3</v>
      </c>
    </row>
    <row r="8" spans="1:34" ht="15.75" customHeight="1" x14ac:dyDescent="0.25">
      <c r="A8" s="323" t="s">
        <v>61</v>
      </c>
      <c r="B8" s="302" t="s">
        <v>3</v>
      </c>
      <c r="C8" s="302" t="s">
        <v>3</v>
      </c>
      <c r="D8" s="302" t="s">
        <v>3</v>
      </c>
      <c r="E8" s="302" t="s">
        <v>3</v>
      </c>
      <c r="F8" s="302" t="s">
        <v>3</v>
      </c>
      <c r="G8" s="302" t="s">
        <v>3</v>
      </c>
      <c r="H8" s="302" t="s">
        <v>3</v>
      </c>
      <c r="I8" s="302" t="s">
        <v>3</v>
      </c>
      <c r="J8" s="302" t="s">
        <v>3</v>
      </c>
      <c r="K8" s="302" t="s">
        <v>3</v>
      </c>
      <c r="L8" s="302" t="s">
        <v>3</v>
      </c>
      <c r="M8" s="302" t="s">
        <v>3</v>
      </c>
      <c r="N8" s="302">
        <v>425</v>
      </c>
      <c r="O8" s="302">
        <v>10410</v>
      </c>
      <c r="P8" s="302">
        <v>-4768</v>
      </c>
      <c r="Q8" s="322"/>
      <c r="S8" s="462" t="s">
        <v>3</v>
      </c>
      <c r="T8" s="302" t="s">
        <v>3</v>
      </c>
      <c r="U8" s="302" t="s">
        <v>3</v>
      </c>
      <c r="V8" s="302" t="s">
        <v>3</v>
      </c>
      <c r="W8" s="302" t="s">
        <v>3</v>
      </c>
      <c r="X8" s="302" t="s">
        <v>3</v>
      </c>
      <c r="Y8" s="302" t="s">
        <v>3</v>
      </c>
      <c r="Z8" s="302" t="s">
        <v>3</v>
      </c>
      <c r="AA8" s="302" t="s">
        <v>3</v>
      </c>
      <c r="AB8" s="302" t="s">
        <v>3</v>
      </c>
      <c r="AC8" s="302" t="s">
        <v>3</v>
      </c>
      <c r="AD8" s="302" t="s">
        <v>3</v>
      </c>
      <c r="AE8" s="302">
        <v>449.62438057499986</v>
      </c>
      <c r="AF8" s="302">
        <v>10893.325889999998</v>
      </c>
      <c r="AG8" s="302">
        <v>-4925.3440000000001</v>
      </c>
      <c r="AH8" s="322">
        <v>0</v>
      </c>
    </row>
    <row r="9" spans="1:34" ht="15.75" customHeight="1" x14ac:dyDescent="0.25">
      <c r="A9" s="286" t="s">
        <v>60</v>
      </c>
      <c r="B9" s="321" t="s">
        <v>3</v>
      </c>
      <c r="C9" s="321" t="s">
        <v>3</v>
      </c>
      <c r="D9" s="321" t="s">
        <v>3</v>
      </c>
      <c r="E9" s="321" t="s">
        <v>3</v>
      </c>
      <c r="F9" s="321" t="s">
        <v>3</v>
      </c>
      <c r="G9" s="321" t="s">
        <v>3</v>
      </c>
      <c r="H9" s="321" t="s">
        <v>3</v>
      </c>
      <c r="I9" s="321" t="s">
        <v>3</v>
      </c>
      <c r="J9" s="321" t="s">
        <v>3</v>
      </c>
      <c r="K9" s="321" t="s">
        <v>3</v>
      </c>
      <c r="L9" s="321" t="s">
        <v>3</v>
      </c>
      <c r="M9" s="321" t="s">
        <v>3</v>
      </c>
      <c r="N9" s="321" t="s">
        <v>3</v>
      </c>
      <c r="O9" s="321" t="s">
        <v>3</v>
      </c>
      <c r="P9" s="321" t="s">
        <v>3</v>
      </c>
      <c r="Q9" s="325" t="s">
        <v>3</v>
      </c>
      <c r="S9" s="461" t="s">
        <v>3</v>
      </c>
      <c r="T9" s="321" t="s">
        <v>3</v>
      </c>
      <c r="U9" s="321" t="s">
        <v>3</v>
      </c>
      <c r="V9" s="321" t="s">
        <v>3</v>
      </c>
      <c r="W9" s="321" t="s">
        <v>3</v>
      </c>
      <c r="X9" s="321" t="s">
        <v>3</v>
      </c>
      <c r="Y9" s="321" t="s">
        <v>3</v>
      </c>
      <c r="Z9" s="321" t="s">
        <v>3</v>
      </c>
      <c r="AA9" s="321" t="s">
        <v>3</v>
      </c>
      <c r="AB9" s="321" t="s">
        <v>3</v>
      </c>
      <c r="AC9" s="321" t="s">
        <v>3</v>
      </c>
      <c r="AD9" s="321" t="s">
        <v>3</v>
      </c>
      <c r="AE9" s="321" t="s">
        <v>3</v>
      </c>
      <c r="AF9" s="321" t="s">
        <v>3</v>
      </c>
      <c r="AG9" s="321" t="s">
        <v>3</v>
      </c>
      <c r="AH9" s="325" t="s">
        <v>3</v>
      </c>
    </row>
    <row r="10" spans="1:34" ht="15.75" customHeight="1" x14ac:dyDescent="0.25">
      <c r="A10" s="323" t="s">
        <v>59</v>
      </c>
      <c r="B10" s="326" t="s">
        <v>3</v>
      </c>
      <c r="C10" s="326" t="s">
        <v>3</v>
      </c>
      <c r="D10" s="326" t="s">
        <v>3</v>
      </c>
      <c r="E10" s="326" t="s">
        <v>3</v>
      </c>
      <c r="F10" s="326" t="s">
        <v>3</v>
      </c>
      <c r="G10" s="326" t="s">
        <v>3</v>
      </c>
      <c r="H10" s="326" t="s">
        <v>3</v>
      </c>
      <c r="I10" s="326" t="s">
        <v>3</v>
      </c>
      <c r="J10" s="326" t="s">
        <v>3</v>
      </c>
      <c r="K10" s="326" t="s">
        <v>3</v>
      </c>
      <c r="L10" s="326" t="s">
        <v>3</v>
      </c>
      <c r="M10" s="326" t="s">
        <v>3</v>
      </c>
      <c r="N10" s="326" t="s">
        <v>3</v>
      </c>
      <c r="O10" s="326" t="s">
        <v>3</v>
      </c>
      <c r="P10" s="326" t="s">
        <v>3</v>
      </c>
      <c r="Q10" s="322" t="s">
        <v>3</v>
      </c>
      <c r="S10" s="463" t="s">
        <v>3</v>
      </c>
      <c r="T10" s="326" t="s">
        <v>3</v>
      </c>
      <c r="U10" s="326" t="s">
        <v>3</v>
      </c>
      <c r="V10" s="326" t="s">
        <v>3</v>
      </c>
      <c r="W10" s="326" t="s">
        <v>3</v>
      </c>
      <c r="X10" s="326" t="s">
        <v>3</v>
      </c>
      <c r="Y10" s="326" t="s">
        <v>3</v>
      </c>
      <c r="Z10" s="326" t="s">
        <v>3</v>
      </c>
      <c r="AA10" s="326" t="s">
        <v>3</v>
      </c>
      <c r="AB10" s="326" t="s">
        <v>3</v>
      </c>
      <c r="AC10" s="326" t="s">
        <v>3</v>
      </c>
      <c r="AD10" s="326" t="s">
        <v>3</v>
      </c>
      <c r="AE10" s="326" t="s">
        <v>3</v>
      </c>
      <c r="AF10" s="326" t="s">
        <v>3</v>
      </c>
      <c r="AG10" s="326" t="s">
        <v>3</v>
      </c>
      <c r="AH10" s="322" t="s">
        <v>3</v>
      </c>
    </row>
    <row r="11" spans="1:34" ht="15.75" customHeight="1" x14ac:dyDescent="0.25">
      <c r="A11" s="286" t="s">
        <v>58</v>
      </c>
      <c r="B11" s="284">
        <v>371466</v>
      </c>
      <c r="C11" s="284">
        <v>370671</v>
      </c>
      <c r="D11" s="284">
        <v>417190</v>
      </c>
      <c r="E11" s="284">
        <v>450692</v>
      </c>
      <c r="F11" s="284">
        <v>477301</v>
      </c>
      <c r="G11" s="284">
        <v>496966</v>
      </c>
      <c r="H11" s="284">
        <v>501420</v>
      </c>
      <c r="I11" s="284">
        <v>526931</v>
      </c>
      <c r="J11" s="284">
        <v>545927</v>
      </c>
      <c r="K11" s="284">
        <v>590018</v>
      </c>
      <c r="L11" s="284">
        <v>562798</v>
      </c>
      <c r="M11" s="284">
        <v>554928</v>
      </c>
      <c r="N11" s="284">
        <v>408142</v>
      </c>
      <c r="O11" s="284">
        <v>416540</v>
      </c>
      <c r="P11" s="284">
        <v>439818</v>
      </c>
      <c r="Q11" s="325">
        <v>435976.61969999998</v>
      </c>
      <c r="S11" s="464">
        <v>469598.88916011603</v>
      </c>
      <c r="T11" s="284">
        <v>452310.68358836422</v>
      </c>
      <c r="U11" s="284">
        <v>494247.9781712835</v>
      </c>
      <c r="V11" s="284">
        <v>522444.26349539519</v>
      </c>
      <c r="W11" s="284">
        <v>546189.0820420325</v>
      </c>
      <c r="X11" s="284">
        <v>559736.51546717226</v>
      </c>
      <c r="Y11" s="284">
        <v>561943.37205436116</v>
      </c>
      <c r="Z11" s="284">
        <v>588180.92668609309</v>
      </c>
      <c r="AA11" s="284">
        <v>606353.2363384834</v>
      </c>
      <c r="AB11" s="284">
        <v>652064.15265161125</v>
      </c>
      <c r="AC11" s="284">
        <v>614606.42679934169</v>
      </c>
      <c r="AD11" s="284">
        <v>594712.41722623981</v>
      </c>
      <c r="AE11" s="284">
        <v>431789.63279209787</v>
      </c>
      <c r="AF11" s="284">
        <v>435879.53565999994</v>
      </c>
      <c r="AG11" s="284">
        <v>454331.99399999995</v>
      </c>
      <c r="AH11" s="325">
        <v>435976.61969999998</v>
      </c>
    </row>
    <row r="12" spans="1:34" ht="15.75" customHeight="1" x14ac:dyDescent="0.25">
      <c r="A12" s="323" t="s">
        <v>57</v>
      </c>
      <c r="B12" s="326" t="s">
        <v>3</v>
      </c>
      <c r="C12" s="326" t="s">
        <v>3</v>
      </c>
      <c r="D12" s="326" t="s">
        <v>3</v>
      </c>
      <c r="E12" s="326" t="s">
        <v>3</v>
      </c>
      <c r="F12" s="326" t="s">
        <v>3</v>
      </c>
      <c r="G12" s="326" t="s">
        <v>3</v>
      </c>
      <c r="H12" s="326" t="s">
        <v>3</v>
      </c>
      <c r="I12" s="326" t="s">
        <v>3</v>
      </c>
      <c r="J12" s="326" t="s">
        <v>3</v>
      </c>
      <c r="K12" s="326" t="s">
        <v>3</v>
      </c>
      <c r="L12" s="326" t="s">
        <v>3</v>
      </c>
      <c r="M12" s="326" t="s">
        <v>3</v>
      </c>
      <c r="N12" s="302">
        <v>22033</v>
      </c>
      <c r="O12" s="302">
        <v>23141</v>
      </c>
      <c r="P12" s="302">
        <v>24434</v>
      </c>
      <c r="Q12" s="322">
        <v>24220.899099999999</v>
      </c>
      <c r="S12" s="463" t="s">
        <v>3</v>
      </c>
      <c r="T12" s="326" t="s">
        <v>3</v>
      </c>
      <c r="U12" s="326" t="s">
        <v>3</v>
      </c>
      <c r="V12" s="326" t="s">
        <v>3</v>
      </c>
      <c r="W12" s="326" t="s">
        <v>3</v>
      </c>
      <c r="X12" s="326" t="s">
        <v>3</v>
      </c>
      <c r="Y12" s="326" t="s">
        <v>3</v>
      </c>
      <c r="Z12" s="326" t="s">
        <v>3</v>
      </c>
      <c r="AA12" s="326" t="s">
        <v>3</v>
      </c>
      <c r="AB12" s="326" t="s">
        <v>3</v>
      </c>
      <c r="AC12" s="326" t="s">
        <v>3</v>
      </c>
      <c r="AD12" s="326" t="s">
        <v>3</v>
      </c>
      <c r="AE12" s="302">
        <v>23309.585828726995</v>
      </c>
      <c r="AF12" s="302">
        <v>24215.413488999995</v>
      </c>
      <c r="AG12" s="302">
        <v>25240.321999999996</v>
      </c>
      <c r="AH12" s="322">
        <v>24220.899099999999</v>
      </c>
    </row>
    <row r="13" spans="1:34" ht="15.75" customHeight="1" x14ac:dyDescent="0.25">
      <c r="A13" s="286" t="s">
        <v>56</v>
      </c>
      <c r="B13" s="284" t="s">
        <v>3</v>
      </c>
      <c r="C13" s="284" t="s">
        <v>3</v>
      </c>
      <c r="D13" s="284" t="s">
        <v>3</v>
      </c>
      <c r="E13" s="284" t="s">
        <v>3</v>
      </c>
      <c r="F13" s="284" t="s">
        <v>3</v>
      </c>
      <c r="G13" s="284" t="s">
        <v>3</v>
      </c>
      <c r="H13" s="284" t="s">
        <v>3</v>
      </c>
      <c r="I13" s="284" t="s">
        <v>3</v>
      </c>
      <c r="J13" s="284" t="s">
        <v>3</v>
      </c>
      <c r="K13" s="284" t="s">
        <v>3</v>
      </c>
      <c r="L13" s="284" t="s">
        <v>3</v>
      </c>
      <c r="M13" s="284" t="s">
        <v>3</v>
      </c>
      <c r="N13" s="284">
        <v>20221</v>
      </c>
      <c r="O13" s="284">
        <v>20959</v>
      </c>
      <c r="P13" s="284">
        <v>22193</v>
      </c>
      <c r="Q13" s="325">
        <v>21200.7922</v>
      </c>
      <c r="S13" s="464" t="s">
        <v>3</v>
      </c>
      <c r="T13" s="284" t="s">
        <v>3</v>
      </c>
      <c r="U13" s="284" t="s">
        <v>3</v>
      </c>
      <c r="V13" s="284" t="s">
        <v>3</v>
      </c>
      <c r="W13" s="284" t="s">
        <v>3</v>
      </c>
      <c r="X13" s="284" t="s">
        <v>3</v>
      </c>
      <c r="Y13" s="284" t="s">
        <v>3</v>
      </c>
      <c r="Z13" s="284" t="s">
        <v>3</v>
      </c>
      <c r="AA13" s="284" t="s">
        <v>3</v>
      </c>
      <c r="AB13" s="284" t="s">
        <v>3</v>
      </c>
      <c r="AC13" s="284" t="s">
        <v>3</v>
      </c>
      <c r="AD13" s="284" t="s">
        <v>3</v>
      </c>
      <c r="AE13" s="284">
        <v>21392.599057898995</v>
      </c>
      <c r="AF13" s="284">
        <v>21932.105410999997</v>
      </c>
      <c r="AG13" s="284">
        <v>22925.368999999999</v>
      </c>
      <c r="AH13" s="325">
        <v>21200.7922</v>
      </c>
    </row>
    <row r="14" spans="1:34" ht="15.75" customHeight="1" x14ac:dyDescent="0.25">
      <c r="A14" s="323" t="s">
        <v>55</v>
      </c>
      <c r="B14" s="302" t="s">
        <v>3</v>
      </c>
      <c r="C14" s="302" t="s">
        <v>3</v>
      </c>
      <c r="D14" s="302" t="s">
        <v>3</v>
      </c>
      <c r="E14" s="302" t="s">
        <v>3</v>
      </c>
      <c r="F14" s="302" t="s">
        <v>3</v>
      </c>
      <c r="G14" s="302" t="s">
        <v>3</v>
      </c>
      <c r="H14" s="302" t="s">
        <v>3</v>
      </c>
      <c r="I14" s="302" t="s">
        <v>3</v>
      </c>
      <c r="J14" s="302" t="s">
        <v>3</v>
      </c>
      <c r="K14" s="302" t="s">
        <v>3</v>
      </c>
      <c r="L14" s="303" t="s">
        <v>3</v>
      </c>
      <c r="M14" s="302" t="s">
        <v>3</v>
      </c>
      <c r="N14" s="302">
        <v>7994</v>
      </c>
      <c r="O14" s="302">
        <v>7584</v>
      </c>
      <c r="P14" s="302">
        <v>0</v>
      </c>
      <c r="Q14" s="322">
        <v>0</v>
      </c>
      <c r="S14" s="462" t="s">
        <v>3</v>
      </c>
      <c r="T14" s="302" t="s">
        <v>3</v>
      </c>
      <c r="U14" s="302" t="s">
        <v>3</v>
      </c>
      <c r="V14" s="302" t="s">
        <v>3</v>
      </c>
      <c r="W14" s="302" t="s">
        <v>3</v>
      </c>
      <c r="X14" s="302" t="s">
        <v>3</v>
      </c>
      <c r="Y14" s="302" t="s">
        <v>3</v>
      </c>
      <c r="Z14" s="302" t="s">
        <v>3</v>
      </c>
      <c r="AA14" s="302" t="s">
        <v>3</v>
      </c>
      <c r="AB14" s="302" t="s">
        <v>3</v>
      </c>
      <c r="AC14" s="302" t="s">
        <v>3</v>
      </c>
      <c r="AD14" s="302" t="s">
        <v>3</v>
      </c>
      <c r="AE14" s="302">
        <v>8457.1701136859974</v>
      </c>
      <c r="AF14" s="302">
        <v>7936.1175359999988</v>
      </c>
      <c r="AG14" s="302">
        <v>0</v>
      </c>
      <c r="AH14" s="322">
        <v>0</v>
      </c>
    </row>
    <row r="15" spans="1:34" ht="15.75" customHeight="1" x14ac:dyDescent="0.25">
      <c r="A15" s="286" t="s">
        <v>54</v>
      </c>
      <c r="B15" s="312">
        <v>8649</v>
      </c>
      <c r="C15" s="312">
        <v>9617</v>
      </c>
      <c r="D15" s="312">
        <v>10770</v>
      </c>
      <c r="E15" s="312">
        <v>12662</v>
      </c>
      <c r="F15" s="312">
        <v>12190</v>
      </c>
      <c r="G15" s="312">
        <v>12911</v>
      </c>
      <c r="H15" s="312">
        <v>12125</v>
      </c>
      <c r="I15" s="312">
        <v>12200</v>
      </c>
      <c r="J15" s="312">
        <v>13407</v>
      </c>
      <c r="K15" s="312">
        <v>8067</v>
      </c>
      <c r="L15" s="312">
        <v>14208</v>
      </c>
      <c r="M15" s="312">
        <v>9413</v>
      </c>
      <c r="N15" s="312">
        <v>8910</v>
      </c>
      <c r="O15" s="312">
        <v>9462</v>
      </c>
      <c r="P15" s="312">
        <v>5158</v>
      </c>
      <c r="Q15" s="325">
        <v>6286.6</v>
      </c>
      <c r="S15" s="465">
        <v>10933.869566382504</v>
      </c>
      <c r="T15" s="312">
        <v>11735.128575122679</v>
      </c>
      <c r="U15" s="312">
        <v>12759.296063915057</v>
      </c>
      <c r="V15" s="312">
        <v>14677.849317002951</v>
      </c>
      <c r="W15" s="312">
        <v>13949.363001737636</v>
      </c>
      <c r="X15" s="312">
        <v>14541.755675834283</v>
      </c>
      <c r="Y15" s="312">
        <v>13588.535331975449</v>
      </c>
      <c r="Z15" s="312">
        <v>13618.115665182606</v>
      </c>
      <c r="AA15" s="312">
        <v>14890.961318253259</v>
      </c>
      <c r="AB15" s="312">
        <v>8915.3238027323714</v>
      </c>
      <c r="AC15" s="312">
        <v>15515.918876692964</v>
      </c>
      <c r="AD15" s="312">
        <v>10087.845600421308</v>
      </c>
      <c r="AE15" s="312">
        <v>9426.2428962899976</v>
      </c>
      <c r="AF15" s="312">
        <v>9901.3111979999976</v>
      </c>
      <c r="AG15" s="312">
        <v>5328.2139999999999</v>
      </c>
      <c r="AH15" s="325">
        <v>6286.6</v>
      </c>
    </row>
    <row r="16" spans="1:34" ht="15.75" customHeight="1" x14ac:dyDescent="0.25">
      <c r="A16" s="323" t="s">
        <v>53</v>
      </c>
      <c r="B16" s="311" t="s">
        <v>3</v>
      </c>
      <c r="C16" s="311" t="s">
        <v>3</v>
      </c>
      <c r="D16" s="311" t="s">
        <v>3</v>
      </c>
      <c r="E16" s="311">
        <v>7223</v>
      </c>
      <c r="F16" s="311">
        <v>5969</v>
      </c>
      <c r="G16" s="311">
        <v>6161</v>
      </c>
      <c r="H16" s="311">
        <v>5176</v>
      </c>
      <c r="I16" s="311">
        <v>5107</v>
      </c>
      <c r="J16" s="311">
        <v>5809</v>
      </c>
      <c r="K16" s="311">
        <v>4840</v>
      </c>
      <c r="L16" s="311">
        <v>5221</v>
      </c>
      <c r="M16" s="311">
        <v>4657</v>
      </c>
      <c r="N16" s="311">
        <v>4509</v>
      </c>
      <c r="O16" s="311">
        <v>4569</v>
      </c>
      <c r="P16" s="311">
        <v>4918</v>
      </c>
      <c r="Q16" s="322">
        <v>4985.5084999999999</v>
      </c>
      <c r="S16" s="466" t="s">
        <v>3</v>
      </c>
      <c r="T16" s="311" t="s">
        <v>3</v>
      </c>
      <c r="U16" s="311" t="s">
        <v>3</v>
      </c>
      <c r="V16" s="311">
        <v>8372.9352090279826</v>
      </c>
      <c r="W16" s="311">
        <v>6830.4961244767801</v>
      </c>
      <c r="X16" s="311">
        <v>6939.18028958369</v>
      </c>
      <c r="Y16" s="311">
        <v>5800.7636188292718</v>
      </c>
      <c r="Z16" s="311">
        <v>5700.6325165645549</v>
      </c>
      <c r="AA16" s="311">
        <v>6451.9724246836122</v>
      </c>
      <c r="AB16" s="311">
        <v>5348.9732496869565</v>
      </c>
      <c r="AC16" s="311">
        <v>5701.6196829401724</v>
      </c>
      <c r="AD16" s="311">
        <v>4990.8739999109775</v>
      </c>
      <c r="AE16" s="311">
        <v>4770.2501929709988</v>
      </c>
      <c r="AF16" s="311">
        <v>4781.1341009999996</v>
      </c>
      <c r="AG16" s="311">
        <v>5080.2939999999999</v>
      </c>
      <c r="AH16" s="322">
        <v>4985.5084999999999</v>
      </c>
    </row>
    <row r="17" spans="1:34" ht="15.75" customHeight="1" x14ac:dyDescent="0.25">
      <c r="A17" s="286" t="s">
        <v>52</v>
      </c>
      <c r="B17" s="284">
        <v>24007</v>
      </c>
      <c r="C17" s="284">
        <v>31745</v>
      </c>
      <c r="D17" s="284">
        <v>45105</v>
      </c>
      <c r="E17" s="284">
        <v>50895</v>
      </c>
      <c r="F17" s="284">
        <v>66882</v>
      </c>
      <c r="G17" s="284">
        <v>66677</v>
      </c>
      <c r="H17" s="284">
        <v>60518</v>
      </c>
      <c r="I17" s="284">
        <v>53964</v>
      </c>
      <c r="J17" s="284">
        <v>62146</v>
      </c>
      <c r="K17" s="284">
        <v>52044</v>
      </c>
      <c r="L17" s="284">
        <v>65281</v>
      </c>
      <c r="M17" s="284">
        <v>67542</v>
      </c>
      <c r="N17" s="284" t="s">
        <v>3</v>
      </c>
      <c r="O17" s="284" t="s">
        <v>3</v>
      </c>
      <c r="P17" s="284" t="s">
        <v>3</v>
      </c>
      <c r="Q17" s="325" t="s">
        <v>3</v>
      </c>
      <c r="S17" s="464">
        <v>30349.104715012694</v>
      </c>
      <c r="T17" s="284">
        <v>38736.78450839861</v>
      </c>
      <c r="U17" s="284">
        <v>53436.216245393567</v>
      </c>
      <c r="V17" s="284">
        <v>58997.720817316789</v>
      </c>
      <c r="W17" s="284">
        <v>76534.970982954605</v>
      </c>
      <c r="X17" s="284">
        <v>75098.802819115677</v>
      </c>
      <c r="Y17" s="284">
        <v>67822.76133777239</v>
      </c>
      <c r="Z17" s="284">
        <v>60236.720799665098</v>
      </c>
      <c r="AA17" s="284">
        <v>69024.66488283487</v>
      </c>
      <c r="AB17" s="284">
        <v>57516.93467080743</v>
      </c>
      <c r="AC17" s="284">
        <v>71290.449056122845</v>
      </c>
      <c r="AD17" s="284">
        <v>72384.28423920706</v>
      </c>
      <c r="AE17" s="284" t="s">
        <v>3</v>
      </c>
      <c r="AF17" s="284" t="s">
        <v>3</v>
      </c>
      <c r="AG17" s="284" t="s">
        <v>3</v>
      </c>
      <c r="AH17" s="501" t="s">
        <v>3</v>
      </c>
    </row>
    <row r="18" spans="1:34" ht="15.75" customHeight="1" x14ac:dyDescent="0.25">
      <c r="A18" s="282" t="s">
        <v>51</v>
      </c>
      <c r="B18" s="324" t="s">
        <v>3</v>
      </c>
      <c r="C18" s="324" t="s">
        <v>3</v>
      </c>
      <c r="D18" s="324" t="s">
        <v>3</v>
      </c>
      <c r="E18" s="324" t="s">
        <v>3</v>
      </c>
      <c r="F18" s="324" t="s">
        <v>3</v>
      </c>
      <c r="G18" s="324">
        <v>-7870</v>
      </c>
      <c r="H18" s="324">
        <v>-15945</v>
      </c>
      <c r="I18" s="324">
        <v>-16024</v>
      </c>
      <c r="J18" s="324">
        <v>-16526</v>
      </c>
      <c r="K18" s="324">
        <v>-16201</v>
      </c>
      <c r="L18" s="324">
        <v>-16379</v>
      </c>
      <c r="M18" s="324">
        <v>-16821</v>
      </c>
      <c r="N18" s="287" t="s">
        <v>3</v>
      </c>
      <c r="O18" s="287" t="s">
        <v>3</v>
      </c>
      <c r="P18" s="287" t="s">
        <v>3</v>
      </c>
      <c r="Q18" s="280" t="s">
        <v>3</v>
      </c>
      <c r="S18" s="467" t="s">
        <v>3</v>
      </c>
      <c r="T18" s="324" t="s">
        <v>3</v>
      </c>
      <c r="U18" s="324" t="s">
        <v>3</v>
      </c>
      <c r="V18" s="324" t="s">
        <v>3</v>
      </c>
      <c r="W18" s="324" t="s">
        <v>3</v>
      </c>
      <c r="X18" s="324">
        <v>-8864.0397466358772</v>
      </c>
      <c r="Y18" s="324">
        <v>-17869.62440151328</v>
      </c>
      <c r="Z18" s="324">
        <v>-17886.613558925088</v>
      </c>
      <c r="AA18" s="324">
        <v>-18355.189583460386</v>
      </c>
      <c r="AB18" s="324">
        <v>-17904.693309540988</v>
      </c>
      <c r="AC18" s="324">
        <v>-17886.770501221428</v>
      </c>
      <c r="AD18" s="324">
        <v>-18026.946865471884</v>
      </c>
      <c r="AE18" s="287" t="s">
        <v>3</v>
      </c>
      <c r="AF18" s="287" t="s">
        <v>3</v>
      </c>
      <c r="AG18" s="287" t="s">
        <v>3</v>
      </c>
      <c r="AH18" s="502" t="s">
        <v>3</v>
      </c>
    </row>
    <row r="19" spans="1:34" ht="15.75" customHeight="1" x14ac:dyDescent="0.25">
      <c r="A19" s="305" t="s">
        <v>50</v>
      </c>
      <c r="B19" s="275">
        <v>6446</v>
      </c>
      <c r="C19" s="275">
        <v>6912</v>
      </c>
      <c r="D19" s="275">
        <v>6836</v>
      </c>
      <c r="E19" s="275">
        <v>10199</v>
      </c>
      <c r="F19" s="275">
        <v>9017</v>
      </c>
      <c r="G19" s="275">
        <v>7218</v>
      </c>
      <c r="H19" s="275">
        <v>8199</v>
      </c>
      <c r="I19" s="275">
        <v>6077</v>
      </c>
      <c r="J19" s="275">
        <v>6956</v>
      </c>
      <c r="K19" s="275">
        <v>8469</v>
      </c>
      <c r="L19" s="275">
        <v>8056</v>
      </c>
      <c r="M19" s="275">
        <v>6456</v>
      </c>
      <c r="N19" s="275">
        <v>5599</v>
      </c>
      <c r="O19" s="275">
        <v>4970</v>
      </c>
      <c r="P19" s="275">
        <v>5989</v>
      </c>
      <c r="Q19" s="304">
        <v>4613.7636000000002</v>
      </c>
      <c r="S19" s="468">
        <v>8148.8869493469329</v>
      </c>
      <c r="T19" s="275">
        <v>8434.3567340384689</v>
      </c>
      <c r="U19" s="275">
        <v>8098.658114477561</v>
      </c>
      <c r="V19" s="275">
        <v>11822.72825652449</v>
      </c>
      <c r="W19" s="275">
        <v>10318.409039103222</v>
      </c>
      <c r="X19" s="275">
        <v>8129.6872796973012</v>
      </c>
      <c r="Y19" s="275">
        <v>9188.6516442776665</v>
      </c>
      <c r="Z19" s="275">
        <v>6783.3843358454669</v>
      </c>
      <c r="AA19" s="275">
        <v>7725.9287633154081</v>
      </c>
      <c r="AB19" s="275">
        <v>9359.5980271898406</v>
      </c>
      <c r="AC19" s="275">
        <v>8797.5958946113824</v>
      </c>
      <c r="AD19" s="275">
        <v>6918.8495906002299</v>
      </c>
      <c r="AE19" s="275">
        <v>5923.4044866809982</v>
      </c>
      <c r="AF19" s="275">
        <v>5200.7521299999989</v>
      </c>
      <c r="AG19" s="275">
        <v>6186.6369999999997</v>
      </c>
      <c r="AH19" s="304">
        <v>4613.7636000000002</v>
      </c>
    </row>
    <row r="20" spans="1:34" ht="15.75" customHeight="1" x14ac:dyDescent="0.25">
      <c r="A20" s="323" t="s">
        <v>49</v>
      </c>
      <c r="B20" s="316">
        <v>6446</v>
      </c>
      <c r="C20" s="316">
        <v>6912</v>
      </c>
      <c r="D20" s="316">
        <v>6836</v>
      </c>
      <c r="E20" s="316">
        <v>10199</v>
      </c>
      <c r="F20" s="316">
        <v>9017</v>
      </c>
      <c r="G20" s="316">
        <v>7218</v>
      </c>
      <c r="H20" s="316">
        <v>8199</v>
      </c>
      <c r="I20" s="316">
        <v>6077</v>
      </c>
      <c r="J20" s="316">
        <v>6956</v>
      </c>
      <c r="K20" s="316">
        <v>8469</v>
      </c>
      <c r="L20" s="316">
        <v>8056</v>
      </c>
      <c r="M20" s="316">
        <v>6456</v>
      </c>
      <c r="N20" s="316">
        <v>5599</v>
      </c>
      <c r="O20" s="316">
        <v>4970</v>
      </c>
      <c r="P20" s="316">
        <v>5989</v>
      </c>
      <c r="Q20" s="322">
        <v>4613.7636000000002</v>
      </c>
      <c r="S20" s="469">
        <v>8148.8869493469329</v>
      </c>
      <c r="T20" s="316">
        <v>8434.3567340384689</v>
      </c>
      <c r="U20" s="316">
        <v>8098.658114477561</v>
      </c>
      <c r="V20" s="316">
        <v>11822.72825652449</v>
      </c>
      <c r="W20" s="316">
        <v>10318.409039103222</v>
      </c>
      <c r="X20" s="316">
        <v>8129.6872796973012</v>
      </c>
      <c r="Y20" s="316">
        <v>9188.6516442776665</v>
      </c>
      <c r="Z20" s="316">
        <v>6783.3843358454669</v>
      </c>
      <c r="AA20" s="316">
        <v>7725.9287633154081</v>
      </c>
      <c r="AB20" s="316">
        <v>9359.5980271898406</v>
      </c>
      <c r="AC20" s="316">
        <v>8797.5958946113824</v>
      </c>
      <c r="AD20" s="316">
        <v>6918.8495906002299</v>
      </c>
      <c r="AE20" s="316">
        <v>5923.4044866809982</v>
      </c>
      <c r="AF20" s="316">
        <v>5200.7521299999989</v>
      </c>
      <c r="AG20" s="316">
        <v>6186.6369999999997</v>
      </c>
      <c r="AH20" s="322">
        <v>4613.7636000000002</v>
      </c>
    </row>
    <row r="21" spans="1:34" ht="15.75" customHeight="1" x14ac:dyDescent="0.25">
      <c r="A21" s="305" t="s">
        <v>48</v>
      </c>
      <c r="B21" s="288">
        <v>13302</v>
      </c>
      <c r="C21" s="288">
        <v>13863</v>
      </c>
      <c r="D21" s="288">
        <v>15075</v>
      </c>
      <c r="E21" s="288">
        <v>15184</v>
      </c>
      <c r="F21" s="288">
        <v>14785</v>
      </c>
      <c r="G21" s="288">
        <v>15188</v>
      </c>
      <c r="H21" s="288">
        <v>15407</v>
      </c>
      <c r="I21" s="288">
        <v>13919</v>
      </c>
      <c r="J21" s="288">
        <v>13829</v>
      </c>
      <c r="K21" s="288">
        <v>12936</v>
      </c>
      <c r="L21" s="288">
        <v>12366</v>
      </c>
      <c r="M21" s="288">
        <v>13195</v>
      </c>
      <c r="N21" s="288">
        <v>12001</v>
      </c>
      <c r="O21" s="288">
        <v>12330</v>
      </c>
      <c r="P21" s="288">
        <v>13191</v>
      </c>
      <c r="Q21" s="304">
        <v>12630.804</v>
      </c>
      <c r="S21" s="470">
        <v>16816.086596371842</v>
      </c>
      <c r="T21" s="288">
        <v>16916.303154510315</v>
      </c>
      <c r="U21" s="288">
        <v>17859.46036801481</v>
      </c>
      <c r="V21" s="288">
        <v>17601.363452011752</v>
      </c>
      <c r="W21" s="288">
        <v>16918.89515838318</v>
      </c>
      <c r="X21" s="288">
        <v>17106.357772796149</v>
      </c>
      <c r="Y21" s="288">
        <v>17266.685679154289</v>
      </c>
      <c r="Z21" s="288">
        <v>15536.930487186615</v>
      </c>
      <c r="AA21" s="288">
        <v>15359.670625055891</v>
      </c>
      <c r="AB21" s="288">
        <v>14296.346685526956</v>
      </c>
      <c r="AC21" s="288">
        <v>13504.353380432516</v>
      </c>
      <c r="AD21" s="288">
        <v>14140.988281903661</v>
      </c>
      <c r="AE21" s="288">
        <v>12696.334567718997</v>
      </c>
      <c r="AF21" s="288">
        <v>12902.469569999997</v>
      </c>
      <c r="AG21" s="288">
        <v>13626.302999999998</v>
      </c>
      <c r="AH21" s="304">
        <v>12630.804</v>
      </c>
    </row>
    <row r="22" spans="1:34" ht="15.75" customHeight="1" x14ac:dyDescent="0.25">
      <c r="A22" s="286" t="s">
        <v>47</v>
      </c>
      <c r="B22" s="321" t="s">
        <v>3</v>
      </c>
      <c r="C22" s="321" t="s">
        <v>3</v>
      </c>
      <c r="D22" s="321" t="s">
        <v>3</v>
      </c>
      <c r="E22" s="321" t="s">
        <v>3</v>
      </c>
      <c r="F22" s="321" t="s">
        <v>3</v>
      </c>
      <c r="G22" s="321" t="s">
        <v>3</v>
      </c>
      <c r="H22" s="321" t="s">
        <v>3</v>
      </c>
      <c r="I22" s="321" t="s">
        <v>3</v>
      </c>
      <c r="J22" s="321" t="s">
        <v>3</v>
      </c>
      <c r="K22" s="321" t="s">
        <v>3</v>
      </c>
      <c r="L22" s="321" t="s">
        <v>3</v>
      </c>
      <c r="M22" s="321" t="s">
        <v>3</v>
      </c>
      <c r="N22" s="321" t="s">
        <v>3</v>
      </c>
      <c r="O22" s="321" t="s">
        <v>3</v>
      </c>
      <c r="P22" s="321" t="s">
        <v>3</v>
      </c>
      <c r="Q22" s="320">
        <v>12630.804039999999</v>
      </c>
      <c r="S22" s="461" t="s">
        <v>3</v>
      </c>
      <c r="T22" s="321" t="s">
        <v>3</v>
      </c>
      <c r="U22" s="321" t="s">
        <v>3</v>
      </c>
      <c r="V22" s="321" t="s">
        <v>3</v>
      </c>
      <c r="W22" s="321" t="s">
        <v>3</v>
      </c>
      <c r="X22" s="321" t="s">
        <v>3</v>
      </c>
      <c r="Y22" s="321" t="s">
        <v>3</v>
      </c>
      <c r="Z22" s="321" t="s">
        <v>3</v>
      </c>
      <c r="AA22" s="321" t="s">
        <v>3</v>
      </c>
      <c r="AB22" s="321" t="s">
        <v>3</v>
      </c>
      <c r="AC22" s="321" t="s">
        <v>3</v>
      </c>
      <c r="AD22" s="321" t="s">
        <v>3</v>
      </c>
      <c r="AE22" s="321" t="s">
        <v>3</v>
      </c>
      <c r="AF22" s="321" t="s">
        <v>3</v>
      </c>
      <c r="AG22" s="321" t="s">
        <v>3</v>
      </c>
      <c r="AH22" s="320">
        <v>12630.804039999999</v>
      </c>
    </row>
    <row r="23" spans="1:34" ht="15.75" customHeight="1" x14ac:dyDescent="0.25">
      <c r="A23" s="282" t="s">
        <v>46</v>
      </c>
      <c r="B23" s="317" t="s">
        <v>3</v>
      </c>
      <c r="C23" s="317" t="s">
        <v>3</v>
      </c>
      <c r="D23" s="317" t="s">
        <v>3</v>
      </c>
      <c r="E23" s="317" t="s">
        <v>3</v>
      </c>
      <c r="F23" s="317" t="s">
        <v>3</v>
      </c>
      <c r="G23" s="319" t="s">
        <v>3</v>
      </c>
      <c r="H23" s="317" t="s">
        <v>3</v>
      </c>
      <c r="I23" s="317" t="s">
        <v>3</v>
      </c>
      <c r="J23" s="317" t="s">
        <v>3</v>
      </c>
      <c r="K23" s="317" t="s">
        <v>3</v>
      </c>
      <c r="L23" s="317" t="s">
        <v>3</v>
      </c>
      <c r="M23" s="317" t="s">
        <v>3</v>
      </c>
      <c r="N23" s="317" t="s">
        <v>3</v>
      </c>
      <c r="O23" s="317" t="s">
        <v>3</v>
      </c>
      <c r="P23" s="317" t="s">
        <v>3</v>
      </c>
      <c r="Q23" s="318" t="s">
        <v>3</v>
      </c>
      <c r="S23" s="471" t="s">
        <v>3</v>
      </c>
      <c r="T23" s="317" t="s">
        <v>3</v>
      </c>
      <c r="U23" s="317" t="s">
        <v>3</v>
      </c>
      <c r="V23" s="317" t="s">
        <v>3</v>
      </c>
      <c r="W23" s="317" t="s">
        <v>3</v>
      </c>
      <c r="X23" s="317" t="s">
        <v>3</v>
      </c>
      <c r="Y23" s="317" t="s">
        <v>3</v>
      </c>
      <c r="Z23" s="317" t="s">
        <v>3</v>
      </c>
      <c r="AA23" s="317" t="s">
        <v>3</v>
      </c>
      <c r="AB23" s="317" t="s">
        <v>3</v>
      </c>
      <c r="AC23" s="317" t="s">
        <v>3</v>
      </c>
      <c r="AD23" s="317" t="s">
        <v>3</v>
      </c>
      <c r="AE23" s="317" t="s">
        <v>3</v>
      </c>
      <c r="AF23" s="317" t="s">
        <v>3</v>
      </c>
      <c r="AG23" s="317" t="s">
        <v>3</v>
      </c>
      <c r="AH23" s="318" t="s">
        <v>3</v>
      </c>
    </row>
    <row r="24" spans="1:34" ht="15.75" customHeight="1" x14ac:dyDescent="0.25">
      <c r="A24" s="305" t="s">
        <v>45</v>
      </c>
      <c r="B24" s="288">
        <f>41029+57584</f>
        <v>98613</v>
      </c>
      <c r="C24" s="288">
        <f>70773</f>
        <v>70773</v>
      </c>
      <c r="D24" s="288">
        <f>73199+1532</f>
        <v>74731</v>
      </c>
      <c r="E24" s="288">
        <f>68735+865</f>
        <v>69600</v>
      </c>
      <c r="F24" s="288">
        <v>77330</v>
      </c>
      <c r="G24" s="288">
        <v>80800</v>
      </c>
      <c r="H24" s="288">
        <v>74919</v>
      </c>
      <c r="I24" s="288">
        <v>76841</v>
      </c>
      <c r="J24" s="288">
        <v>68177</v>
      </c>
      <c r="K24" s="288">
        <v>75353</v>
      </c>
      <c r="L24" s="288">
        <v>60904</v>
      </c>
      <c r="M24" s="288">
        <v>55740</v>
      </c>
      <c r="N24" s="288">
        <v>67482</v>
      </c>
      <c r="O24" s="288">
        <v>72632</v>
      </c>
      <c r="P24" s="288">
        <v>76703</v>
      </c>
      <c r="Q24" s="304">
        <v>68695.107000000004</v>
      </c>
      <c r="S24" s="470">
        <v>124664.31721004484</v>
      </c>
      <c r="T24" s="288">
        <v>86360.637896137807</v>
      </c>
      <c r="U24" s="288">
        <v>88534.350431981075</v>
      </c>
      <c r="V24" s="288">
        <v>80680.643852740905</v>
      </c>
      <c r="W24" s="288">
        <v>88490.91393965311</v>
      </c>
      <c r="X24" s="288">
        <v>91005.643142081171</v>
      </c>
      <c r="Y24" s="288">
        <v>83962.018848352047</v>
      </c>
      <c r="Z24" s="288">
        <v>85772.92014986038</v>
      </c>
      <c r="AA24" s="288">
        <v>75723.209502092373</v>
      </c>
      <c r="AB24" s="288">
        <v>83277.10357100438</v>
      </c>
      <c r="AC24" s="288">
        <v>66510.523878526757</v>
      </c>
      <c r="AD24" s="288">
        <v>59736.164216241763</v>
      </c>
      <c r="AE24" s="288">
        <v>71391.888117557988</v>
      </c>
      <c r="AF24" s="288">
        <v>76004.231127999985</v>
      </c>
      <c r="AG24" s="288">
        <v>79234.198999999993</v>
      </c>
      <c r="AH24" s="304">
        <v>68695.107000000004</v>
      </c>
    </row>
    <row r="25" spans="1:34" ht="15.75" customHeight="1" x14ac:dyDescent="0.25">
      <c r="A25" s="282" t="s">
        <v>44</v>
      </c>
      <c r="B25" s="317" t="s">
        <v>3</v>
      </c>
      <c r="C25" s="317" t="s">
        <v>3</v>
      </c>
      <c r="D25" s="317" t="s">
        <v>3</v>
      </c>
      <c r="E25" s="317" t="s">
        <v>3</v>
      </c>
      <c r="F25" s="317" t="s">
        <v>3</v>
      </c>
      <c r="G25" s="317" t="s">
        <v>3</v>
      </c>
      <c r="H25" s="317" t="s">
        <v>3</v>
      </c>
      <c r="I25" s="317" t="s">
        <v>3</v>
      </c>
      <c r="J25" s="317" t="s">
        <v>3</v>
      </c>
      <c r="K25" s="317" t="s">
        <v>3</v>
      </c>
      <c r="L25" s="317" t="s">
        <v>3</v>
      </c>
      <c r="M25" s="317" t="s">
        <v>3</v>
      </c>
      <c r="N25" s="317" t="s">
        <v>3</v>
      </c>
      <c r="O25" s="317" t="s">
        <v>3</v>
      </c>
      <c r="P25" s="317" t="s">
        <v>3</v>
      </c>
      <c r="Q25" s="280" t="s">
        <v>3</v>
      </c>
      <c r="S25" s="471" t="s">
        <v>3</v>
      </c>
      <c r="T25" s="317" t="s">
        <v>3</v>
      </c>
      <c r="U25" s="317" t="s">
        <v>3</v>
      </c>
      <c r="V25" s="317" t="s">
        <v>3</v>
      </c>
      <c r="W25" s="317" t="s">
        <v>3</v>
      </c>
      <c r="X25" s="317" t="s">
        <v>3</v>
      </c>
      <c r="Y25" s="317" t="s">
        <v>3</v>
      </c>
      <c r="Z25" s="317" t="s">
        <v>3</v>
      </c>
      <c r="AA25" s="317" t="s">
        <v>3</v>
      </c>
      <c r="AB25" s="317" t="s">
        <v>3</v>
      </c>
      <c r="AC25" s="317" t="s">
        <v>3</v>
      </c>
      <c r="AD25" s="317" t="s">
        <v>3</v>
      </c>
      <c r="AE25" s="317" t="s">
        <v>3</v>
      </c>
      <c r="AF25" s="317" t="s">
        <v>3</v>
      </c>
      <c r="AG25" s="317" t="s">
        <v>3</v>
      </c>
      <c r="AH25" s="280" t="s">
        <v>3</v>
      </c>
    </row>
    <row r="26" spans="1:34" ht="15.75" customHeight="1" x14ac:dyDescent="0.25">
      <c r="A26" s="286" t="s">
        <v>43</v>
      </c>
      <c r="B26" s="295">
        <f>41029+57584</f>
        <v>98613</v>
      </c>
      <c r="C26" s="295">
        <f>70773</f>
        <v>70773</v>
      </c>
      <c r="D26" s="295">
        <f>73199+1532</f>
        <v>74731</v>
      </c>
      <c r="E26" s="295">
        <f>68735+865</f>
        <v>69600</v>
      </c>
      <c r="F26" s="295">
        <v>77330</v>
      </c>
      <c r="G26" s="295">
        <v>80800</v>
      </c>
      <c r="H26" s="295">
        <v>74919</v>
      </c>
      <c r="I26" s="295">
        <v>76841</v>
      </c>
      <c r="J26" s="295">
        <v>68177</v>
      </c>
      <c r="K26" s="295">
        <v>75353</v>
      </c>
      <c r="L26" s="295">
        <v>60904</v>
      </c>
      <c r="M26" s="295">
        <v>55740</v>
      </c>
      <c r="N26" s="295">
        <v>67482</v>
      </c>
      <c r="O26" s="295">
        <v>72632</v>
      </c>
      <c r="P26" s="295">
        <v>76703</v>
      </c>
      <c r="Q26" s="283">
        <v>68695.107000000004</v>
      </c>
      <c r="S26" s="472">
        <v>124664.31721004484</v>
      </c>
      <c r="T26" s="295">
        <v>86360.637896137807</v>
      </c>
      <c r="U26" s="295">
        <v>88534.350431981075</v>
      </c>
      <c r="V26" s="295">
        <v>80680.643852740905</v>
      </c>
      <c r="W26" s="295">
        <v>88490.91393965311</v>
      </c>
      <c r="X26" s="295">
        <v>91005.643142081171</v>
      </c>
      <c r="Y26" s="295">
        <v>83962.018848352047</v>
      </c>
      <c r="Z26" s="295">
        <v>85772.92014986038</v>
      </c>
      <c r="AA26" s="295">
        <v>75723.209502092373</v>
      </c>
      <c r="AB26" s="295">
        <v>83277.10357100438</v>
      </c>
      <c r="AC26" s="295">
        <v>66510.523878526757</v>
      </c>
      <c r="AD26" s="295">
        <v>59736.164216241763</v>
      </c>
      <c r="AE26" s="295">
        <v>71391.888117557988</v>
      </c>
      <c r="AF26" s="295">
        <v>76004.231127999985</v>
      </c>
      <c r="AG26" s="295">
        <v>79234.198999999993</v>
      </c>
      <c r="AH26" s="283">
        <v>68695.107000000004</v>
      </c>
    </row>
    <row r="27" spans="1:34" ht="15.75" customHeight="1" x14ac:dyDescent="0.25">
      <c r="A27" s="305" t="s">
        <v>42</v>
      </c>
      <c r="B27" s="275">
        <v>158313</v>
      </c>
      <c r="C27" s="275">
        <v>205450</v>
      </c>
      <c r="D27" s="275">
        <v>231920</v>
      </c>
      <c r="E27" s="275">
        <v>238457</v>
      </c>
      <c r="F27" s="275">
        <v>249952</v>
      </c>
      <c r="G27" s="275">
        <v>242853</v>
      </c>
      <c r="H27" s="275">
        <v>255496</v>
      </c>
      <c r="I27" s="275">
        <v>260466</v>
      </c>
      <c r="J27" s="275">
        <v>293591</v>
      </c>
      <c r="K27" s="275">
        <v>292253</v>
      </c>
      <c r="L27" s="275">
        <v>278912</v>
      </c>
      <c r="M27" s="275">
        <v>313015</v>
      </c>
      <c r="N27" s="275">
        <v>386140</v>
      </c>
      <c r="O27" s="275">
        <v>397745</v>
      </c>
      <c r="P27" s="275">
        <v>403187</v>
      </c>
      <c r="Q27" s="304">
        <v>411274.34370000003</v>
      </c>
      <c r="S27" s="468">
        <v>200135.70270120399</v>
      </c>
      <c r="T27" s="275">
        <v>250700.02763428868</v>
      </c>
      <c r="U27" s="275">
        <v>274757.28348590346</v>
      </c>
      <c r="V27" s="275">
        <v>276420.46395392297</v>
      </c>
      <c r="W27" s="275">
        <v>286027.16825351317</v>
      </c>
      <c r="X27" s="275">
        <v>273527.14670772082</v>
      </c>
      <c r="Y27" s="275">
        <v>286335.37510749686</v>
      </c>
      <c r="Z27" s="275">
        <v>290742.30449569284</v>
      </c>
      <c r="AA27" s="275">
        <v>326087.28458173288</v>
      </c>
      <c r="AB27" s="275">
        <v>322986.2560208186</v>
      </c>
      <c r="AC27" s="275">
        <v>304587.27236318891</v>
      </c>
      <c r="AD27" s="275">
        <v>335455.96415764111</v>
      </c>
      <c r="AE27" s="275">
        <v>408512.84309465991</v>
      </c>
      <c r="AF27" s="275">
        <v>416211.90260499995</v>
      </c>
      <c r="AG27" s="275">
        <v>416492.17099999997</v>
      </c>
      <c r="AH27" s="304">
        <v>411274.34370000003</v>
      </c>
    </row>
    <row r="28" spans="1:34" ht="15.75" customHeight="1" x14ac:dyDescent="0.25">
      <c r="A28" s="282" t="s">
        <v>41</v>
      </c>
      <c r="B28" s="316">
        <v>158313</v>
      </c>
      <c r="C28" s="316">
        <v>205450</v>
      </c>
      <c r="D28" s="316">
        <v>231920</v>
      </c>
      <c r="E28" s="316">
        <v>238457</v>
      </c>
      <c r="F28" s="316">
        <v>249952</v>
      </c>
      <c r="G28" s="316">
        <v>242853</v>
      </c>
      <c r="H28" s="316">
        <v>255496</v>
      </c>
      <c r="I28" s="316">
        <v>260466</v>
      </c>
      <c r="J28" s="316">
        <v>293591</v>
      </c>
      <c r="K28" s="316">
        <v>292253</v>
      </c>
      <c r="L28" s="316">
        <v>278912</v>
      </c>
      <c r="M28" s="316">
        <v>313015</v>
      </c>
      <c r="N28" s="316">
        <v>386140</v>
      </c>
      <c r="O28" s="316">
        <v>397745</v>
      </c>
      <c r="P28" s="316">
        <v>403187</v>
      </c>
      <c r="Q28" s="297">
        <v>411274.34370000003</v>
      </c>
      <c r="S28" s="469">
        <v>200135.70270120399</v>
      </c>
      <c r="T28" s="316">
        <v>250700.02763428868</v>
      </c>
      <c r="U28" s="316">
        <v>274757.28348590346</v>
      </c>
      <c r="V28" s="316">
        <v>276420.46395392297</v>
      </c>
      <c r="W28" s="316">
        <v>286027.16825351317</v>
      </c>
      <c r="X28" s="316">
        <v>273527.14670772082</v>
      </c>
      <c r="Y28" s="316">
        <v>286335.37510749686</v>
      </c>
      <c r="Z28" s="316">
        <v>290742.30449569284</v>
      </c>
      <c r="AA28" s="316">
        <v>326087.28458173288</v>
      </c>
      <c r="AB28" s="316">
        <v>322986.2560208186</v>
      </c>
      <c r="AC28" s="316">
        <v>304587.27236318891</v>
      </c>
      <c r="AD28" s="316">
        <v>335455.96415764111</v>
      </c>
      <c r="AE28" s="316">
        <v>408512.84309465991</v>
      </c>
      <c r="AF28" s="316">
        <v>416211.90260499995</v>
      </c>
      <c r="AG28" s="316">
        <v>416492.17099999997</v>
      </c>
      <c r="AH28" s="297">
        <v>411274.34370000003</v>
      </c>
    </row>
    <row r="29" spans="1:34" ht="15.75" customHeight="1" x14ac:dyDescent="0.25">
      <c r="A29" s="305" t="s">
        <v>40</v>
      </c>
      <c r="B29" s="288" t="s">
        <v>3</v>
      </c>
      <c r="C29" s="304" t="s">
        <v>3</v>
      </c>
      <c r="D29" s="304" t="s">
        <v>3</v>
      </c>
      <c r="E29" s="304" t="s">
        <v>3</v>
      </c>
      <c r="F29" s="304" t="s">
        <v>3</v>
      </c>
      <c r="G29" s="304" t="s">
        <v>3</v>
      </c>
      <c r="H29" s="304" t="s">
        <v>3</v>
      </c>
      <c r="I29" s="304" t="s">
        <v>3</v>
      </c>
      <c r="J29" s="304" t="s">
        <v>3</v>
      </c>
      <c r="K29" s="304" t="s">
        <v>3</v>
      </c>
      <c r="L29" s="304" t="s">
        <v>3</v>
      </c>
      <c r="M29" s="304" t="s">
        <v>3</v>
      </c>
      <c r="N29" s="304" t="s">
        <v>3</v>
      </c>
      <c r="O29" s="304" t="s">
        <v>3</v>
      </c>
      <c r="P29" s="304" t="s">
        <v>3</v>
      </c>
      <c r="Q29" s="304" t="s">
        <v>3</v>
      </c>
      <c r="S29" s="470" t="s">
        <v>3</v>
      </c>
      <c r="T29" s="288" t="s">
        <v>3</v>
      </c>
      <c r="U29" s="288" t="s">
        <v>3</v>
      </c>
      <c r="V29" s="288" t="s">
        <v>3</v>
      </c>
      <c r="W29" s="288" t="s">
        <v>3</v>
      </c>
      <c r="X29" s="288" t="s">
        <v>3</v>
      </c>
      <c r="Y29" s="288" t="s">
        <v>3</v>
      </c>
      <c r="Z29" s="288" t="s">
        <v>3</v>
      </c>
      <c r="AA29" s="288" t="s">
        <v>3</v>
      </c>
      <c r="AB29" s="288" t="s">
        <v>3</v>
      </c>
      <c r="AC29" s="288" t="s">
        <v>3</v>
      </c>
      <c r="AD29" s="288" t="s">
        <v>3</v>
      </c>
      <c r="AE29" s="288" t="s">
        <v>3</v>
      </c>
      <c r="AF29" s="288" t="s">
        <v>3</v>
      </c>
      <c r="AG29" s="288" t="s">
        <v>3</v>
      </c>
      <c r="AH29" s="304" t="s">
        <v>3</v>
      </c>
    </row>
    <row r="30" spans="1:34" ht="15.75" customHeight="1" x14ac:dyDescent="0.25">
      <c r="A30" s="282" t="s">
        <v>39</v>
      </c>
      <c r="B30" s="287" t="s">
        <v>3</v>
      </c>
      <c r="C30" s="287" t="s">
        <v>3</v>
      </c>
      <c r="D30" s="287" t="s">
        <v>3</v>
      </c>
      <c r="E30" s="287" t="s">
        <v>3</v>
      </c>
      <c r="F30" s="287" t="s">
        <v>3</v>
      </c>
      <c r="G30" s="287" t="s">
        <v>3</v>
      </c>
      <c r="H30" s="287" t="s">
        <v>3</v>
      </c>
      <c r="I30" s="287" t="s">
        <v>3</v>
      </c>
      <c r="J30" s="287" t="s">
        <v>3</v>
      </c>
      <c r="K30" s="306" t="s">
        <v>3</v>
      </c>
      <c r="L30" s="287" t="s">
        <v>3</v>
      </c>
      <c r="M30" s="287" t="s">
        <v>3</v>
      </c>
      <c r="N30" s="306" t="s">
        <v>3</v>
      </c>
      <c r="O30" s="287" t="s">
        <v>3</v>
      </c>
      <c r="P30" s="287" t="s">
        <v>3</v>
      </c>
      <c r="Q30" s="280" t="s">
        <v>3</v>
      </c>
      <c r="S30" s="473" t="s">
        <v>3</v>
      </c>
      <c r="T30" s="287" t="s">
        <v>3</v>
      </c>
      <c r="U30" s="287" t="s">
        <v>3</v>
      </c>
      <c r="V30" s="287" t="s">
        <v>3</v>
      </c>
      <c r="W30" s="287" t="s">
        <v>3</v>
      </c>
      <c r="X30" s="287" t="s">
        <v>3</v>
      </c>
      <c r="Y30" s="287" t="s">
        <v>3</v>
      </c>
      <c r="Z30" s="287" t="s">
        <v>3</v>
      </c>
      <c r="AA30" s="287" t="s">
        <v>3</v>
      </c>
      <c r="AB30" s="287" t="s">
        <v>3</v>
      </c>
      <c r="AC30" s="287" t="s">
        <v>3</v>
      </c>
      <c r="AD30" s="287" t="s">
        <v>3</v>
      </c>
      <c r="AE30" s="287" t="s">
        <v>3</v>
      </c>
      <c r="AF30" s="287" t="s">
        <v>3</v>
      </c>
      <c r="AG30" s="287" t="s">
        <v>3</v>
      </c>
      <c r="AH30" s="280" t="s">
        <v>3</v>
      </c>
    </row>
    <row r="31" spans="1:34" ht="15.75" customHeight="1" x14ac:dyDescent="0.25">
      <c r="A31" s="286" t="s">
        <v>38</v>
      </c>
      <c r="B31" s="284" t="s">
        <v>3</v>
      </c>
      <c r="C31" s="284" t="s">
        <v>3</v>
      </c>
      <c r="D31" s="284" t="s">
        <v>3</v>
      </c>
      <c r="E31" s="284" t="s">
        <v>3</v>
      </c>
      <c r="F31" s="284" t="s">
        <v>3</v>
      </c>
      <c r="G31" s="284" t="s">
        <v>3</v>
      </c>
      <c r="H31" s="284" t="s">
        <v>3</v>
      </c>
      <c r="I31" s="284" t="s">
        <v>3</v>
      </c>
      <c r="J31" s="284" t="s">
        <v>3</v>
      </c>
      <c r="K31" s="284" t="s">
        <v>3</v>
      </c>
      <c r="L31" s="284" t="s">
        <v>3</v>
      </c>
      <c r="M31" s="284" t="s">
        <v>3</v>
      </c>
      <c r="N31" s="284" t="s">
        <v>3</v>
      </c>
      <c r="O31" s="284" t="s">
        <v>3</v>
      </c>
      <c r="P31" s="284" t="s">
        <v>3</v>
      </c>
      <c r="Q31" s="283" t="s">
        <v>3</v>
      </c>
      <c r="S31" s="464" t="s">
        <v>3</v>
      </c>
      <c r="T31" s="284" t="s">
        <v>3</v>
      </c>
      <c r="U31" s="284" t="s">
        <v>3</v>
      </c>
      <c r="V31" s="284" t="s">
        <v>3</v>
      </c>
      <c r="W31" s="284" t="s">
        <v>3</v>
      </c>
      <c r="X31" s="284" t="s">
        <v>3</v>
      </c>
      <c r="Y31" s="284" t="s">
        <v>3</v>
      </c>
      <c r="Z31" s="284" t="s">
        <v>3</v>
      </c>
      <c r="AA31" s="284" t="s">
        <v>3</v>
      </c>
      <c r="AB31" s="284" t="s">
        <v>3</v>
      </c>
      <c r="AC31" s="284" t="s">
        <v>3</v>
      </c>
      <c r="AD31" s="284" t="s">
        <v>3</v>
      </c>
      <c r="AE31" s="284" t="s">
        <v>3</v>
      </c>
      <c r="AF31" s="284" t="s">
        <v>3</v>
      </c>
      <c r="AG31" s="284" t="s">
        <v>3</v>
      </c>
      <c r="AH31" s="283" t="s">
        <v>3</v>
      </c>
    </row>
    <row r="32" spans="1:34" ht="15.75" customHeight="1" x14ac:dyDescent="0.25">
      <c r="A32" s="315" t="s">
        <v>37</v>
      </c>
      <c r="B32" s="287" t="s">
        <v>3</v>
      </c>
      <c r="C32" s="287" t="s">
        <v>3</v>
      </c>
      <c r="D32" s="287" t="s">
        <v>3</v>
      </c>
      <c r="E32" s="287" t="s">
        <v>3</v>
      </c>
      <c r="F32" s="287" t="s">
        <v>3</v>
      </c>
      <c r="G32" s="287" t="s">
        <v>3</v>
      </c>
      <c r="H32" s="287" t="s">
        <v>3</v>
      </c>
      <c r="I32" s="287" t="s">
        <v>3</v>
      </c>
      <c r="J32" s="287" t="s">
        <v>3</v>
      </c>
      <c r="K32" s="287" t="s">
        <v>3</v>
      </c>
      <c r="L32" s="287" t="s">
        <v>3</v>
      </c>
      <c r="M32" s="287" t="s">
        <v>3</v>
      </c>
      <c r="N32" s="287" t="s">
        <v>3</v>
      </c>
      <c r="O32" s="287" t="s">
        <v>3</v>
      </c>
      <c r="P32" s="287" t="s">
        <v>3</v>
      </c>
      <c r="Q32" s="280" t="s">
        <v>3</v>
      </c>
      <c r="S32" s="473" t="s">
        <v>3</v>
      </c>
      <c r="T32" s="287" t="s">
        <v>3</v>
      </c>
      <c r="U32" s="287" t="s">
        <v>3</v>
      </c>
      <c r="V32" s="287" t="s">
        <v>3</v>
      </c>
      <c r="W32" s="287" t="s">
        <v>3</v>
      </c>
      <c r="X32" s="287" t="s">
        <v>3</v>
      </c>
      <c r="Y32" s="287" t="s">
        <v>3</v>
      </c>
      <c r="Z32" s="287" t="s">
        <v>3</v>
      </c>
      <c r="AA32" s="287" t="s">
        <v>3</v>
      </c>
      <c r="AB32" s="287" t="s">
        <v>3</v>
      </c>
      <c r="AC32" s="287" t="s">
        <v>3</v>
      </c>
      <c r="AD32" s="287" t="s">
        <v>3</v>
      </c>
      <c r="AE32" s="287" t="s">
        <v>3</v>
      </c>
      <c r="AF32" s="287" t="s">
        <v>3</v>
      </c>
      <c r="AG32" s="287" t="s">
        <v>3</v>
      </c>
      <c r="AH32" s="280" t="s">
        <v>3</v>
      </c>
    </row>
    <row r="33" spans="1:34" ht="15.75" customHeight="1" x14ac:dyDescent="0.25">
      <c r="A33" s="305" t="s">
        <v>36</v>
      </c>
      <c r="B33" s="275"/>
      <c r="C33" s="275" t="s">
        <v>3</v>
      </c>
      <c r="D33" s="275"/>
      <c r="E33" s="275"/>
      <c r="F33" s="275" t="s">
        <v>3</v>
      </c>
      <c r="G33" s="275" t="s">
        <v>3</v>
      </c>
      <c r="H33" s="304" t="s">
        <v>3</v>
      </c>
      <c r="I33" s="304" t="s">
        <v>3</v>
      </c>
      <c r="J33" s="304" t="s">
        <v>3</v>
      </c>
      <c r="K33" s="304" t="s">
        <v>3</v>
      </c>
      <c r="L33" s="304" t="s">
        <v>3</v>
      </c>
      <c r="M33" s="304" t="s">
        <v>3</v>
      </c>
      <c r="N33" s="304" t="s">
        <v>3</v>
      </c>
      <c r="O33" s="304" t="s">
        <v>3</v>
      </c>
      <c r="P33" s="304" t="s">
        <v>3</v>
      </c>
      <c r="Q33" s="304" t="s">
        <v>3</v>
      </c>
      <c r="S33" s="468">
        <v>0</v>
      </c>
      <c r="T33" s="275" t="s">
        <v>3</v>
      </c>
      <c r="U33" s="275">
        <v>0</v>
      </c>
      <c r="V33" s="275">
        <v>0</v>
      </c>
      <c r="W33" s="275" t="s">
        <v>3</v>
      </c>
      <c r="X33" s="275" t="s">
        <v>3</v>
      </c>
      <c r="Y33" s="275" t="s">
        <v>3</v>
      </c>
      <c r="Z33" s="275" t="s">
        <v>3</v>
      </c>
      <c r="AA33" s="275" t="s">
        <v>3</v>
      </c>
      <c r="AB33" s="275" t="s">
        <v>3</v>
      </c>
      <c r="AC33" s="275" t="s">
        <v>3</v>
      </c>
      <c r="AD33" s="275" t="s">
        <v>3</v>
      </c>
      <c r="AE33" s="275" t="s">
        <v>3</v>
      </c>
      <c r="AF33" s="275" t="s">
        <v>3</v>
      </c>
      <c r="AG33" s="275" t="s">
        <v>3</v>
      </c>
      <c r="AH33" s="304" t="s">
        <v>3</v>
      </c>
    </row>
    <row r="34" spans="1:34" ht="15.75" customHeight="1" x14ac:dyDescent="0.25">
      <c r="A34" s="307" t="s">
        <v>35</v>
      </c>
      <c r="B34" s="314" t="s">
        <v>3</v>
      </c>
      <c r="C34" s="314" t="s">
        <v>3</v>
      </c>
      <c r="D34" s="314" t="s">
        <v>3</v>
      </c>
      <c r="E34" s="314" t="s">
        <v>3</v>
      </c>
      <c r="F34" s="314" t="s">
        <v>3</v>
      </c>
      <c r="G34" s="314" t="s">
        <v>3</v>
      </c>
      <c r="H34" s="314" t="s">
        <v>3</v>
      </c>
      <c r="I34" s="314" t="s">
        <v>3</v>
      </c>
      <c r="J34" s="314" t="s">
        <v>3</v>
      </c>
      <c r="K34" s="314" t="s">
        <v>3</v>
      </c>
      <c r="L34" s="314" t="s">
        <v>3</v>
      </c>
      <c r="M34" s="314" t="s">
        <v>3</v>
      </c>
      <c r="N34" s="314" t="s">
        <v>3</v>
      </c>
      <c r="O34" s="314" t="s">
        <v>3</v>
      </c>
      <c r="P34" s="314" t="s">
        <v>3</v>
      </c>
      <c r="Q34" s="297" t="s">
        <v>3</v>
      </c>
      <c r="S34" s="474" t="s">
        <v>3</v>
      </c>
      <c r="T34" s="314" t="s">
        <v>3</v>
      </c>
      <c r="U34" s="314" t="s">
        <v>3</v>
      </c>
      <c r="V34" s="314" t="s">
        <v>3</v>
      </c>
      <c r="W34" s="314" t="s">
        <v>3</v>
      </c>
      <c r="X34" s="314" t="s">
        <v>3</v>
      </c>
      <c r="Y34" s="314" t="s">
        <v>3</v>
      </c>
      <c r="Z34" s="314" t="s">
        <v>3</v>
      </c>
      <c r="AA34" s="314" t="s">
        <v>3</v>
      </c>
      <c r="AB34" s="314" t="s">
        <v>3</v>
      </c>
      <c r="AC34" s="314" t="s">
        <v>3</v>
      </c>
      <c r="AD34" s="314" t="s">
        <v>3</v>
      </c>
      <c r="AE34" s="314" t="s">
        <v>3</v>
      </c>
      <c r="AF34" s="314" t="s">
        <v>3</v>
      </c>
      <c r="AG34" s="314" t="s">
        <v>3</v>
      </c>
      <c r="AH34" s="297" t="s">
        <v>3</v>
      </c>
    </row>
    <row r="35" spans="1:34" ht="15.75" customHeight="1" x14ac:dyDescent="0.25">
      <c r="A35" s="286" t="s">
        <v>34</v>
      </c>
      <c r="B35" s="313" t="s">
        <v>3</v>
      </c>
      <c r="C35" s="313" t="s">
        <v>3</v>
      </c>
      <c r="D35" s="313" t="s">
        <v>3</v>
      </c>
      <c r="E35" s="313" t="s">
        <v>3</v>
      </c>
      <c r="F35" s="313" t="s">
        <v>3</v>
      </c>
      <c r="G35" s="313" t="s">
        <v>3</v>
      </c>
      <c r="H35" s="284" t="s">
        <v>3</v>
      </c>
      <c r="I35" s="284" t="s">
        <v>3</v>
      </c>
      <c r="J35" s="284" t="s">
        <v>3</v>
      </c>
      <c r="K35" s="284" t="s">
        <v>3</v>
      </c>
      <c r="L35" s="284" t="s">
        <v>3</v>
      </c>
      <c r="M35" s="284" t="s">
        <v>3</v>
      </c>
      <c r="N35" s="284" t="s">
        <v>3</v>
      </c>
      <c r="O35" s="284" t="s">
        <v>3</v>
      </c>
      <c r="P35" s="284" t="s">
        <v>3</v>
      </c>
      <c r="Q35" s="283" t="s">
        <v>3</v>
      </c>
      <c r="S35" s="475" t="s">
        <v>3</v>
      </c>
      <c r="T35" s="313" t="s">
        <v>3</v>
      </c>
      <c r="U35" s="313" t="s">
        <v>3</v>
      </c>
      <c r="V35" s="313" t="s">
        <v>3</v>
      </c>
      <c r="W35" s="313" t="s">
        <v>3</v>
      </c>
      <c r="X35" s="313" t="s">
        <v>3</v>
      </c>
      <c r="Y35" s="313" t="s">
        <v>3</v>
      </c>
      <c r="Z35" s="313" t="s">
        <v>3</v>
      </c>
      <c r="AA35" s="313" t="s">
        <v>3</v>
      </c>
      <c r="AB35" s="313" t="s">
        <v>3</v>
      </c>
      <c r="AC35" s="313" t="s">
        <v>3</v>
      </c>
      <c r="AD35" s="313" t="s">
        <v>3</v>
      </c>
      <c r="AE35" s="313" t="s">
        <v>3</v>
      </c>
      <c r="AF35" s="313" t="s">
        <v>3</v>
      </c>
      <c r="AG35" s="313" t="s">
        <v>3</v>
      </c>
      <c r="AH35" s="283" t="s">
        <v>3</v>
      </c>
    </row>
    <row r="36" spans="1:34" ht="15.75" customHeight="1" x14ac:dyDescent="0.25">
      <c r="A36" s="279" t="s">
        <v>33</v>
      </c>
      <c r="B36" s="292">
        <f>B37+B43+B48</f>
        <v>84147</v>
      </c>
      <c r="C36" s="293">
        <f>C37+C43</f>
        <v>105506</v>
      </c>
      <c r="D36" s="293">
        <f>D37+D43+D48</f>
        <v>110626</v>
      </c>
      <c r="E36" s="293">
        <f>E37+E43+E48</f>
        <v>96116</v>
      </c>
      <c r="F36" s="293">
        <f>F37+F43+F48</f>
        <v>106534</v>
      </c>
      <c r="G36" s="293">
        <f>G37+G43+G48</f>
        <v>101077</v>
      </c>
      <c r="H36" s="291">
        <f t="shared" ref="H36:P36" si="2">H37+H43</f>
        <v>101717</v>
      </c>
      <c r="I36" s="291">
        <f t="shared" si="2"/>
        <v>106263</v>
      </c>
      <c r="J36" s="291">
        <f t="shared" si="2"/>
        <v>119947</v>
      </c>
      <c r="K36" s="291">
        <f t="shared" si="2"/>
        <v>128309</v>
      </c>
      <c r="L36" s="291">
        <f t="shared" si="2"/>
        <v>124686</v>
      </c>
      <c r="M36" s="291">
        <f t="shared" si="2"/>
        <v>131414</v>
      </c>
      <c r="N36" s="291">
        <f t="shared" si="2"/>
        <v>138987</v>
      </c>
      <c r="O36" s="291">
        <f t="shared" si="2"/>
        <v>132518</v>
      </c>
      <c r="P36" s="291">
        <f t="shared" si="2"/>
        <v>141730</v>
      </c>
      <c r="Q36" s="291">
        <v>161961.20060000001</v>
      </c>
      <c r="S36" s="476">
        <v>106376.72822319211</v>
      </c>
      <c r="T36" s="293">
        <v>128743.52453435514</v>
      </c>
      <c r="U36" s="293">
        <v>131059.41377592081</v>
      </c>
      <c r="V36" s="293">
        <v>111418.11443319031</v>
      </c>
      <c r="W36" s="293">
        <v>121909.88006785212</v>
      </c>
      <c r="X36" s="293">
        <v>113843.77960237797</v>
      </c>
      <c r="Y36" s="291">
        <v>113994.64316392138</v>
      </c>
      <c r="Z36" s="291">
        <v>118614.90368272945</v>
      </c>
      <c r="AA36" s="291">
        <v>133223.40100250047</v>
      </c>
      <c r="AB36" s="291">
        <v>141801.94394505862</v>
      </c>
      <c r="AC36" s="291">
        <v>136163.98233807285</v>
      </c>
      <c r="AD36" s="291">
        <v>140835.45540569062</v>
      </c>
      <c r="AE36" s="291">
        <v>147039.86772465296</v>
      </c>
      <c r="AF36" s="291">
        <v>138670.67822199999</v>
      </c>
      <c r="AG36" s="291">
        <v>146407.09</v>
      </c>
      <c r="AH36" s="291">
        <v>161961.20060000001</v>
      </c>
    </row>
    <row r="37" spans="1:34" ht="15.75" customHeight="1" x14ac:dyDescent="0.25">
      <c r="A37" s="276" t="s">
        <v>32</v>
      </c>
      <c r="B37" s="300">
        <f t="shared" ref="B37:P37" si="3">SUM(B38:B41)</f>
        <v>72464</v>
      </c>
      <c r="C37" s="300">
        <f t="shared" si="3"/>
        <v>92741</v>
      </c>
      <c r="D37" s="300">
        <f t="shared" si="3"/>
        <v>94244</v>
      </c>
      <c r="E37" s="300">
        <f t="shared" si="3"/>
        <v>81182</v>
      </c>
      <c r="F37" s="300">
        <f t="shared" si="3"/>
        <v>82938</v>
      </c>
      <c r="G37" s="300">
        <f t="shared" si="3"/>
        <v>94626</v>
      </c>
      <c r="H37" s="300">
        <f t="shared" si="3"/>
        <v>93341</v>
      </c>
      <c r="I37" s="300">
        <f t="shared" si="3"/>
        <v>99122</v>
      </c>
      <c r="J37" s="300">
        <f t="shared" si="3"/>
        <v>109308</v>
      </c>
      <c r="K37" s="300">
        <f t="shared" si="3"/>
        <v>120101</v>
      </c>
      <c r="L37" s="300">
        <f t="shared" si="3"/>
        <v>120116</v>
      </c>
      <c r="M37" s="300">
        <f t="shared" si="3"/>
        <v>126539</v>
      </c>
      <c r="N37" s="300">
        <f t="shared" si="3"/>
        <v>132773</v>
      </c>
      <c r="O37" s="300">
        <f t="shared" si="3"/>
        <v>129767</v>
      </c>
      <c r="P37" s="300">
        <f t="shared" si="3"/>
        <v>137315</v>
      </c>
      <c r="Q37" s="274">
        <v>157087.64060000001</v>
      </c>
      <c r="S37" s="459">
        <v>91607.344693992578</v>
      </c>
      <c r="T37" s="300">
        <v>113167.05409019989</v>
      </c>
      <c r="U37" s="300">
        <v>111651.54115576702</v>
      </c>
      <c r="V37" s="300">
        <v>94106.5521444427</v>
      </c>
      <c r="W37" s="300">
        <v>94908.30751748287</v>
      </c>
      <c r="X37" s="300">
        <v>106577.97014805165</v>
      </c>
      <c r="Y37" s="300">
        <v>104607.62692139549</v>
      </c>
      <c r="Z37" s="300">
        <v>110643.84106264183</v>
      </c>
      <c r="AA37" s="300">
        <v>121406.8173174929</v>
      </c>
      <c r="AB37" s="300">
        <v>132730.79261583742</v>
      </c>
      <c r="AC37" s="300">
        <v>131173.29052596088</v>
      </c>
      <c r="AD37" s="300">
        <v>135610.95234587399</v>
      </c>
      <c r="AE37" s="300">
        <v>140465.83031078696</v>
      </c>
      <c r="AF37" s="300">
        <v>135791.95204299997</v>
      </c>
      <c r="AG37" s="300">
        <v>141846.39499999999</v>
      </c>
      <c r="AH37" s="274">
        <v>157087.64060000001</v>
      </c>
    </row>
    <row r="38" spans="1:34" x14ac:dyDescent="0.25">
      <c r="A38" s="282" t="s">
        <v>31</v>
      </c>
      <c r="B38" s="309">
        <v>39683</v>
      </c>
      <c r="C38" s="309">
        <v>56888</v>
      </c>
      <c r="D38" s="309">
        <v>58489</v>
      </c>
      <c r="E38" s="309">
        <v>56693</v>
      </c>
      <c r="F38" s="309">
        <v>52711</v>
      </c>
      <c r="G38" s="309">
        <v>49538</v>
      </c>
      <c r="H38" s="309">
        <v>45712</v>
      </c>
      <c r="I38" s="309">
        <v>44969</v>
      </c>
      <c r="J38" s="309">
        <v>53344</v>
      </c>
      <c r="K38" s="309">
        <v>51022</v>
      </c>
      <c r="L38" s="309">
        <v>42994</v>
      </c>
      <c r="M38" s="309">
        <v>49748</v>
      </c>
      <c r="N38" s="309">
        <v>16479</v>
      </c>
      <c r="O38" s="309">
        <v>53578</v>
      </c>
      <c r="P38" s="309">
        <v>49886</v>
      </c>
      <c r="Q38" s="280">
        <v>54745.2503</v>
      </c>
      <c r="S38" s="477">
        <v>50166.348248671165</v>
      </c>
      <c r="T38" s="309">
        <v>69417.489277485598</v>
      </c>
      <c r="U38" s="309">
        <v>69292.336813586619</v>
      </c>
      <c r="V38" s="309">
        <v>65718.789395739092</v>
      </c>
      <c r="W38" s="309">
        <v>60318.693452386593</v>
      </c>
      <c r="X38" s="309">
        <v>55795.019182826945</v>
      </c>
      <c r="Y38" s="309">
        <v>51229.618729506117</v>
      </c>
      <c r="Z38" s="309">
        <v>50196.151094065295</v>
      </c>
      <c r="AA38" s="309">
        <v>59248.410573648238</v>
      </c>
      <c r="AB38" s="309">
        <v>56387.461393704107</v>
      </c>
      <c r="AC38" s="309">
        <v>46951.817017492773</v>
      </c>
      <c r="AD38" s="309">
        <v>53314.58014764254</v>
      </c>
      <c r="AE38" s="309">
        <v>17433.788629400995</v>
      </c>
      <c r="AF38" s="309">
        <v>56065.572961999991</v>
      </c>
      <c r="AG38" s="309">
        <v>51532.237999999998</v>
      </c>
      <c r="AH38" s="280">
        <v>54745.2503</v>
      </c>
    </row>
    <row r="39" spans="1:34" x14ac:dyDescent="0.25">
      <c r="A39" s="286" t="s">
        <v>30</v>
      </c>
      <c r="B39" s="312">
        <v>23395</v>
      </c>
      <c r="C39" s="312">
        <v>27551</v>
      </c>
      <c r="D39" s="312">
        <v>29461</v>
      </c>
      <c r="E39" s="312">
        <v>16933</v>
      </c>
      <c r="F39" s="312">
        <v>17006</v>
      </c>
      <c r="G39" s="312">
        <v>20748</v>
      </c>
      <c r="H39" s="312">
        <v>21909</v>
      </c>
      <c r="I39" s="312">
        <v>31009</v>
      </c>
      <c r="J39" s="312">
        <v>37236</v>
      </c>
      <c r="K39" s="312">
        <v>44548</v>
      </c>
      <c r="L39" s="312">
        <v>55169</v>
      </c>
      <c r="M39" s="312">
        <v>53223</v>
      </c>
      <c r="N39" s="312">
        <v>91791</v>
      </c>
      <c r="O39" s="312">
        <v>49762</v>
      </c>
      <c r="P39" s="312">
        <v>66396</v>
      </c>
      <c r="Q39" s="283">
        <v>74809.6348</v>
      </c>
      <c r="S39" s="465">
        <v>29575.428200429957</v>
      </c>
      <c r="T39" s="312">
        <v>33619.062844255473</v>
      </c>
      <c r="U39" s="312">
        <v>34902.657505942574</v>
      </c>
      <c r="V39" s="312">
        <v>19628.812390207786</v>
      </c>
      <c r="W39" s="312">
        <v>19460.448499388865</v>
      </c>
      <c r="X39" s="312">
        <v>23368.62727613738</v>
      </c>
      <c r="Y39" s="312">
        <v>24553.502728927844</v>
      </c>
      <c r="Z39" s="312">
        <v>34613.454808331757</v>
      </c>
      <c r="AA39" s="312">
        <v>41357.487554745909</v>
      </c>
      <c r="AB39" s="312">
        <v>49232.657092366637</v>
      </c>
      <c r="AC39" s="312">
        <v>60247.587873611636</v>
      </c>
      <c r="AD39" s="312">
        <v>57038.713097973363</v>
      </c>
      <c r="AE39" s="312">
        <v>97109.344746728981</v>
      </c>
      <c r="AF39" s="312">
        <v>52072.399897999989</v>
      </c>
      <c r="AG39" s="312">
        <v>68587.067999999999</v>
      </c>
      <c r="AH39" s="283">
        <v>74809.6348</v>
      </c>
    </row>
    <row r="40" spans="1:34" x14ac:dyDescent="0.25">
      <c r="A40" s="282" t="s">
        <v>29</v>
      </c>
      <c r="B40" s="302">
        <v>8701</v>
      </c>
      <c r="C40" s="302">
        <v>7686</v>
      </c>
      <c r="D40" s="302">
        <v>5872</v>
      </c>
      <c r="E40" s="302">
        <v>6903</v>
      </c>
      <c r="F40" s="302">
        <v>11295</v>
      </c>
      <c r="G40" s="302">
        <v>19159</v>
      </c>
      <c r="H40" s="302">
        <v>22376</v>
      </c>
      <c r="I40" s="302">
        <v>19366</v>
      </c>
      <c r="J40" s="302">
        <v>14138</v>
      </c>
      <c r="K40" s="302">
        <v>18684</v>
      </c>
      <c r="L40" s="302">
        <v>17811</v>
      </c>
      <c r="M40" s="302">
        <v>18405</v>
      </c>
      <c r="N40" s="302">
        <v>17021</v>
      </c>
      <c r="O40" s="302">
        <v>17617</v>
      </c>
      <c r="P40" s="302">
        <v>11960</v>
      </c>
      <c r="Q40" s="280">
        <v>16569.625100000001</v>
      </c>
      <c r="S40" s="462">
        <v>10999.606786575809</v>
      </c>
      <c r="T40" s="302">
        <v>9378.8289724854858</v>
      </c>
      <c r="U40" s="302">
        <v>6956.6004166489529</v>
      </c>
      <c r="V40" s="302">
        <v>8001.9897200498635</v>
      </c>
      <c r="W40" s="302">
        <v>12925.189098000543</v>
      </c>
      <c r="X40" s="302">
        <v>21578.924714840759</v>
      </c>
      <c r="Y40" s="302">
        <v>25076.871471198567</v>
      </c>
      <c r="Z40" s="302">
        <v>21617.084259993964</v>
      </c>
      <c r="AA40" s="302">
        <v>15702.872463449286</v>
      </c>
      <c r="AB40" s="302">
        <v>20648.804999411383</v>
      </c>
      <c r="AC40" s="302">
        <v>19450.593406023254</v>
      </c>
      <c r="AD40" s="302">
        <v>19724.508475061531</v>
      </c>
      <c r="AE40" s="302">
        <v>18007.191957098996</v>
      </c>
      <c r="AF40" s="302">
        <v>18434.939692999997</v>
      </c>
      <c r="AG40" s="302">
        <v>12354.679999999998</v>
      </c>
      <c r="AH40" s="280">
        <v>16569.625100000001</v>
      </c>
    </row>
    <row r="41" spans="1:34" x14ac:dyDescent="0.25">
      <c r="A41" s="286" t="s">
        <v>28</v>
      </c>
      <c r="B41" s="312">
        <v>685</v>
      </c>
      <c r="C41" s="312">
        <v>616</v>
      </c>
      <c r="D41" s="312">
        <v>422</v>
      </c>
      <c r="E41" s="312">
        <v>653</v>
      </c>
      <c r="F41" s="312">
        <v>1926</v>
      </c>
      <c r="G41" s="312">
        <v>5181</v>
      </c>
      <c r="H41" s="312">
        <v>3344</v>
      </c>
      <c r="I41" s="312">
        <v>3778</v>
      </c>
      <c r="J41" s="312">
        <v>4590</v>
      </c>
      <c r="K41" s="312">
        <v>5847</v>
      </c>
      <c r="L41" s="312">
        <v>4142</v>
      </c>
      <c r="M41" s="312">
        <v>5163</v>
      </c>
      <c r="N41" s="312">
        <v>7482</v>
      </c>
      <c r="O41" s="312">
        <v>8810</v>
      </c>
      <c r="P41" s="312">
        <v>9073</v>
      </c>
      <c r="Q41" s="283">
        <v>10963.130499999999</v>
      </c>
      <c r="S41" s="465">
        <v>865.96145831564525</v>
      </c>
      <c r="T41" s="312">
        <v>751.67299597333579</v>
      </c>
      <c r="U41" s="312">
        <v>499.94641958887229</v>
      </c>
      <c r="V41" s="312">
        <v>756.96063844597427</v>
      </c>
      <c r="W41" s="312">
        <v>2203.9764677068652</v>
      </c>
      <c r="X41" s="312">
        <v>5835.3989742465665</v>
      </c>
      <c r="Y41" s="312">
        <v>3747.6339917629607</v>
      </c>
      <c r="Z41" s="312">
        <v>4217.1509002508101</v>
      </c>
      <c r="AA41" s="312">
        <v>5098.0467256494712</v>
      </c>
      <c r="AB41" s="312">
        <v>6461.869130355296</v>
      </c>
      <c r="AC41" s="312">
        <v>4523.2922288332102</v>
      </c>
      <c r="AD41" s="312">
        <v>5533.1506251965593</v>
      </c>
      <c r="AE41" s="312">
        <v>7915.5049775579982</v>
      </c>
      <c r="AF41" s="312">
        <v>9219.0394899999992</v>
      </c>
      <c r="AG41" s="312">
        <v>9372.4089999999997</v>
      </c>
      <c r="AH41" s="283">
        <v>10963.130499999999</v>
      </c>
    </row>
    <row r="42" spans="1:34" x14ac:dyDescent="0.25">
      <c r="A42" s="282" t="s">
        <v>27</v>
      </c>
      <c r="B42" s="311">
        <v>9045</v>
      </c>
      <c r="C42" s="311">
        <v>11450</v>
      </c>
      <c r="D42" s="311">
        <v>18239</v>
      </c>
      <c r="E42" s="311">
        <v>20188</v>
      </c>
      <c r="F42" s="311">
        <v>20355</v>
      </c>
      <c r="G42" s="311">
        <v>17750</v>
      </c>
      <c r="H42" s="311">
        <v>20678</v>
      </c>
      <c r="I42" s="311">
        <v>15600</v>
      </c>
      <c r="J42" s="311">
        <v>18150</v>
      </c>
      <c r="K42" s="311">
        <v>18660</v>
      </c>
      <c r="L42" s="311">
        <v>16560</v>
      </c>
      <c r="M42" s="311">
        <v>16650</v>
      </c>
      <c r="N42" s="311">
        <v>18492</v>
      </c>
      <c r="O42" s="311">
        <v>17271</v>
      </c>
      <c r="P42" s="311">
        <v>16821</v>
      </c>
      <c r="Q42" s="280">
        <v>20056.9211</v>
      </c>
      <c r="S42" s="466">
        <v>11434.483781700746</v>
      </c>
      <c r="T42" s="311">
        <v>13971.843837491388</v>
      </c>
      <c r="U42" s="311">
        <v>21607.873807775926</v>
      </c>
      <c r="V42" s="311">
        <v>23402.02353590709</v>
      </c>
      <c r="W42" s="311">
        <v>23292.804257618507</v>
      </c>
      <c r="X42" s="311">
        <v>19991.957497177485</v>
      </c>
      <c r="Y42" s="311">
        <v>23173.916172749552</v>
      </c>
      <c r="Z42" s="311">
        <v>17413.328227610546</v>
      </c>
      <c r="AA42" s="311">
        <v>20158.942934757713</v>
      </c>
      <c r="AB42" s="311">
        <v>20622.281165115415</v>
      </c>
      <c r="AC42" s="311">
        <v>18084.432474523892</v>
      </c>
      <c r="AD42" s="311">
        <v>17843.687373527544</v>
      </c>
      <c r="AE42" s="311">
        <v>19563.421283747994</v>
      </c>
      <c r="AF42" s="311">
        <v>18072.875258999997</v>
      </c>
      <c r="AG42" s="311">
        <v>17376.092999999997</v>
      </c>
      <c r="AH42" s="280">
        <v>20056.9211</v>
      </c>
    </row>
    <row r="43" spans="1:34" x14ac:dyDescent="0.25">
      <c r="A43" s="305" t="s">
        <v>26</v>
      </c>
      <c r="B43" s="310">
        <f t="shared" ref="B43:P43" si="4">SUM(B44)</f>
        <v>11645</v>
      </c>
      <c r="C43" s="310">
        <f t="shared" si="4"/>
        <v>12765</v>
      </c>
      <c r="D43" s="310">
        <f t="shared" si="4"/>
        <v>16266</v>
      </c>
      <c r="E43" s="310">
        <f t="shared" si="4"/>
        <v>14955</v>
      </c>
      <c r="F43" s="310">
        <f t="shared" si="4"/>
        <v>23366</v>
      </c>
      <c r="G43" s="310">
        <f t="shared" si="4"/>
        <v>6466</v>
      </c>
      <c r="H43" s="310">
        <f t="shared" si="4"/>
        <v>8376</v>
      </c>
      <c r="I43" s="310">
        <f t="shared" si="4"/>
        <v>7141</v>
      </c>
      <c r="J43" s="310">
        <f t="shared" si="4"/>
        <v>10639</v>
      </c>
      <c r="K43" s="310">
        <f t="shared" si="4"/>
        <v>8208</v>
      </c>
      <c r="L43" s="310">
        <f t="shared" si="4"/>
        <v>4570</v>
      </c>
      <c r="M43" s="310">
        <f t="shared" si="4"/>
        <v>4875</v>
      </c>
      <c r="N43" s="310">
        <f t="shared" si="4"/>
        <v>6214</v>
      </c>
      <c r="O43" s="310">
        <f t="shared" si="4"/>
        <v>2751</v>
      </c>
      <c r="P43" s="310">
        <f t="shared" si="4"/>
        <v>4415</v>
      </c>
      <c r="Q43" s="304">
        <v>4873.5600000000004</v>
      </c>
      <c r="S43" s="478">
        <v>14721.344791365969</v>
      </c>
      <c r="T43" s="310">
        <v>15576.470444155246</v>
      </c>
      <c r="U43" s="310">
        <v>19270.446590124637</v>
      </c>
      <c r="V43" s="310">
        <v>17335.905586461784</v>
      </c>
      <c r="W43" s="310">
        <v>26738.377022034587</v>
      </c>
      <c r="X43" s="310">
        <v>7282.7040662957534</v>
      </c>
      <c r="Y43" s="310">
        <v>9387.0162425258859</v>
      </c>
      <c r="Z43" s="310">
        <v>7971.0626200876222</v>
      </c>
      <c r="AA43" s="310">
        <v>11816.583685007565</v>
      </c>
      <c r="AB43" s="310">
        <v>9071.1513292211857</v>
      </c>
      <c r="AC43" s="310">
        <v>4990.6918121119679</v>
      </c>
      <c r="AD43" s="310">
        <v>5224.503059816624</v>
      </c>
      <c r="AE43" s="310">
        <v>6574.0374138659981</v>
      </c>
      <c r="AF43" s="310">
        <v>2878.7261789999993</v>
      </c>
      <c r="AG43" s="310">
        <v>4560.6949999999997</v>
      </c>
      <c r="AH43" s="304">
        <v>4873.5600000000004</v>
      </c>
    </row>
    <row r="44" spans="1:34" x14ac:dyDescent="0.25">
      <c r="A44" s="282" t="s">
        <v>25</v>
      </c>
      <c r="B44" s="309">
        <v>11645</v>
      </c>
      <c r="C44" s="309">
        <v>12765</v>
      </c>
      <c r="D44" s="309">
        <v>16266</v>
      </c>
      <c r="E44" s="309">
        <v>14955</v>
      </c>
      <c r="F44" s="309">
        <v>23366</v>
      </c>
      <c r="G44" s="309">
        <v>6466</v>
      </c>
      <c r="H44" s="309">
        <v>8376</v>
      </c>
      <c r="I44" s="309">
        <v>7141</v>
      </c>
      <c r="J44" s="309">
        <v>10639</v>
      </c>
      <c r="K44" s="309">
        <v>8208</v>
      </c>
      <c r="L44" s="309">
        <v>4570</v>
      </c>
      <c r="M44" s="309">
        <v>4875</v>
      </c>
      <c r="N44" s="309">
        <v>6214</v>
      </c>
      <c r="O44" s="309">
        <v>2751</v>
      </c>
      <c r="P44" s="309">
        <v>4415</v>
      </c>
      <c r="Q44" s="280">
        <v>4873.5600000000004</v>
      </c>
      <c r="S44" s="477">
        <v>14721.344791365969</v>
      </c>
      <c r="T44" s="309">
        <v>15576.470444155246</v>
      </c>
      <c r="U44" s="309">
        <v>19270.446590124637</v>
      </c>
      <c r="V44" s="309">
        <v>17335.905586461784</v>
      </c>
      <c r="W44" s="309">
        <v>26738.377022034587</v>
      </c>
      <c r="X44" s="309">
        <v>7282.7040662957534</v>
      </c>
      <c r="Y44" s="309">
        <v>9387.0162425258859</v>
      </c>
      <c r="Z44" s="309">
        <v>7971.0626200876222</v>
      </c>
      <c r="AA44" s="309">
        <v>11816.583685007565</v>
      </c>
      <c r="AB44" s="309">
        <v>9071.1513292211857</v>
      </c>
      <c r="AC44" s="309">
        <v>4990.6918121119679</v>
      </c>
      <c r="AD44" s="309">
        <v>5224.503059816624</v>
      </c>
      <c r="AE44" s="309">
        <v>6574.0374138659981</v>
      </c>
      <c r="AF44" s="309">
        <v>2878.7261789999993</v>
      </c>
      <c r="AG44" s="309">
        <v>4560.6949999999997</v>
      </c>
      <c r="AH44" s="280">
        <v>4873.5600000000004</v>
      </c>
    </row>
    <row r="45" spans="1:34" x14ac:dyDescent="0.25">
      <c r="A45" s="286" t="s">
        <v>24</v>
      </c>
      <c r="B45" s="295">
        <v>913</v>
      </c>
      <c r="C45" s="295">
        <v>777</v>
      </c>
      <c r="D45" s="295">
        <v>1378</v>
      </c>
      <c r="E45" s="295">
        <v>948</v>
      </c>
      <c r="F45" s="295">
        <v>2619</v>
      </c>
      <c r="G45" s="295">
        <v>-1192</v>
      </c>
      <c r="H45" s="295">
        <v>154</v>
      </c>
      <c r="I45" s="295">
        <v>80</v>
      </c>
      <c r="J45" s="295">
        <v>80</v>
      </c>
      <c r="K45" s="295">
        <v>150</v>
      </c>
      <c r="L45" s="295">
        <v>100</v>
      </c>
      <c r="M45" s="295">
        <v>230</v>
      </c>
      <c r="N45" s="295">
        <v>282</v>
      </c>
      <c r="O45" s="295">
        <v>39</v>
      </c>
      <c r="P45" s="295">
        <v>45</v>
      </c>
      <c r="Q45" s="283">
        <v>79.359700000000004</v>
      </c>
      <c r="S45" s="472">
        <v>1154.193885317057</v>
      </c>
      <c r="T45" s="295">
        <v>948.13298355727579</v>
      </c>
      <c r="U45" s="295">
        <v>1632.5264601740901</v>
      </c>
      <c r="V45" s="295">
        <v>1098.9260110976779</v>
      </c>
      <c r="W45" s="295">
        <v>2996.996037863074</v>
      </c>
      <c r="X45" s="295">
        <v>-1342.5584978386232</v>
      </c>
      <c r="Y45" s="295">
        <v>172.58840751539952</v>
      </c>
      <c r="Z45" s="295">
        <v>89.299119115951527</v>
      </c>
      <c r="AA45" s="295">
        <v>88.854844891494054</v>
      </c>
      <c r="AB45" s="295">
        <v>165.77396434980236</v>
      </c>
      <c r="AC45" s="295">
        <v>109.20551011185925</v>
      </c>
      <c r="AD45" s="295">
        <v>246.48937512980993</v>
      </c>
      <c r="AE45" s="295">
        <v>298.33900075799994</v>
      </c>
      <c r="AF45" s="295">
        <v>40.81073099999999</v>
      </c>
      <c r="AG45" s="295">
        <v>46.484999999999999</v>
      </c>
      <c r="AH45" s="283">
        <v>79.359700000000004</v>
      </c>
    </row>
    <row r="46" spans="1:34" x14ac:dyDescent="0.25">
      <c r="A46" s="305" t="s">
        <v>23</v>
      </c>
      <c r="B46" s="288" t="s">
        <v>3</v>
      </c>
      <c r="C46" s="304" t="s">
        <v>3</v>
      </c>
      <c r="D46" s="304" t="s">
        <v>3</v>
      </c>
      <c r="E46" s="304" t="s">
        <v>3</v>
      </c>
      <c r="F46" s="304" t="s">
        <v>3</v>
      </c>
      <c r="G46" s="304" t="s">
        <v>3</v>
      </c>
      <c r="H46" s="304" t="s">
        <v>3</v>
      </c>
      <c r="I46" s="304" t="s">
        <v>3</v>
      </c>
      <c r="J46" s="304" t="s">
        <v>3</v>
      </c>
      <c r="K46" s="304" t="s">
        <v>3</v>
      </c>
      <c r="L46" s="304" t="s">
        <v>3</v>
      </c>
      <c r="M46" s="304" t="s">
        <v>3</v>
      </c>
      <c r="N46" s="308" t="s">
        <v>3</v>
      </c>
      <c r="O46" s="304" t="s">
        <v>3</v>
      </c>
      <c r="P46" s="304" t="s">
        <v>3</v>
      </c>
      <c r="Q46" s="304" t="s">
        <v>3</v>
      </c>
      <c r="S46" s="470" t="s">
        <v>3</v>
      </c>
      <c r="T46" s="288" t="s">
        <v>3</v>
      </c>
      <c r="U46" s="288" t="s">
        <v>3</v>
      </c>
      <c r="V46" s="288" t="s">
        <v>3</v>
      </c>
      <c r="W46" s="288" t="s">
        <v>3</v>
      </c>
      <c r="X46" s="288" t="s">
        <v>3</v>
      </c>
      <c r="Y46" s="288" t="s">
        <v>3</v>
      </c>
      <c r="Z46" s="288" t="s">
        <v>3</v>
      </c>
      <c r="AA46" s="288" t="s">
        <v>3</v>
      </c>
      <c r="AB46" s="288" t="s">
        <v>3</v>
      </c>
      <c r="AC46" s="288" t="s">
        <v>3</v>
      </c>
      <c r="AD46" s="288" t="s">
        <v>3</v>
      </c>
      <c r="AE46" s="288" t="s">
        <v>3</v>
      </c>
      <c r="AF46" s="288" t="s">
        <v>3</v>
      </c>
      <c r="AG46" s="288" t="s">
        <v>3</v>
      </c>
      <c r="AH46" s="304" t="s">
        <v>3</v>
      </c>
    </row>
    <row r="47" spans="1:34" x14ac:dyDescent="0.25">
      <c r="A47" s="307" t="s">
        <v>22</v>
      </c>
      <c r="B47" s="287" t="s">
        <v>3</v>
      </c>
      <c r="C47" s="287" t="s">
        <v>3</v>
      </c>
      <c r="D47" s="287" t="s">
        <v>3</v>
      </c>
      <c r="E47" s="287" t="s">
        <v>3</v>
      </c>
      <c r="F47" s="287" t="s">
        <v>3</v>
      </c>
      <c r="G47" s="287" t="s">
        <v>3</v>
      </c>
      <c r="H47" s="287" t="s">
        <v>3</v>
      </c>
      <c r="I47" s="287" t="s">
        <v>3</v>
      </c>
      <c r="J47" s="306" t="s">
        <v>3</v>
      </c>
      <c r="K47" s="287" t="s">
        <v>3</v>
      </c>
      <c r="L47" s="287" t="s">
        <v>3</v>
      </c>
      <c r="M47" s="287" t="s">
        <v>3</v>
      </c>
      <c r="N47" s="306" t="s">
        <v>3</v>
      </c>
      <c r="O47" s="287" t="s">
        <v>3</v>
      </c>
      <c r="P47" s="287" t="s">
        <v>3</v>
      </c>
      <c r="Q47" s="280" t="s">
        <v>3</v>
      </c>
      <c r="S47" s="473" t="s">
        <v>3</v>
      </c>
      <c r="T47" s="287" t="s">
        <v>3</v>
      </c>
      <c r="U47" s="287" t="s">
        <v>3</v>
      </c>
      <c r="V47" s="287" t="s">
        <v>3</v>
      </c>
      <c r="W47" s="287" t="s">
        <v>3</v>
      </c>
      <c r="X47" s="287" t="s">
        <v>3</v>
      </c>
      <c r="Y47" s="287" t="s">
        <v>3</v>
      </c>
      <c r="Z47" s="287" t="s">
        <v>3</v>
      </c>
      <c r="AA47" s="287" t="s">
        <v>3</v>
      </c>
      <c r="AB47" s="287" t="s">
        <v>3</v>
      </c>
      <c r="AC47" s="287" t="s">
        <v>3</v>
      </c>
      <c r="AD47" s="287" t="s">
        <v>3</v>
      </c>
      <c r="AE47" s="287" t="s">
        <v>3</v>
      </c>
      <c r="AF47" s="287" t="s">
        <v>3</v>
      </c>
      <c r="AG47" s="287" t="s">
        <v>3</v>
      </c>
      <c r="AH47" s="280" t="s">
        <v>3</v>
      </c>
    </row>
    <row r="48" spans="1:34" x14ac:dyDescent="0.25">
      <c r="A48" s="305" t="s">
        <v>21</v>
      </c>
      <c r="B48" s="288">
        <v>38</v>
      </c>
      <c r="C48" s="304" t="s">
        <v>3</v>
      </c>
      <c r="D48" s="304">
        <v>116</v>
      </c>
      <c r="E48" s="304">
        <v>-21</v>
      </c>
      <c r="F48" s="304">
        <v>230</v>
      </c>
      <c r="G48" s="304">
        <v>-15</v>
      </c>
      <c r="H48" s="304" t="s">
        <v>3</v>
      </c>
      <c r="I48" s="304" t="s">
        <v>3</v>
      </c>
      <c r="J48" s="304" t="s">
        <v>3</v>
      </c>
      <c r="K48" s="304" t="s">
        <v>3</v>
      </c>
      <c r="L48" s="304" t="s">
        <v>3</v>
      </c>
      <c r="M48" s="304" t="s">
        <v>3</v>
      </c>
      <c r="N48" s="304" t="s">
        <v>3</v>
      </c>
      <c r="O48" s="304" t="s">
        <v>3</v>
      </c>
      <c r="P48" s="304" t="s">
        <v>3</v>
      </c>
      <c r="Q48" s="304" t="s">
        <v>3</v>
      </c>
      <c r="S48" s="470">
        <v>48.038737833568639</v>
      </c>
      <c r="T48" s="304" t="s">
        <v>3</v>
      </c>
      <c r="U48" s="304">
        <v>137.42603002916869</v>
      </c>
      <c r="V48" s="304">
        <v>-24.343297714189067</v>
      </c>
      <c r="W48" s="304">
        <v>263.19552833467242</v>
      </c>
      <c r="X48" s="304">
        <v>-16.894611969445762</v>
      </c>
      <c r="Y48" s="304" t="s">
        <v>3</v>
      </c>
      <c r="Z48" s="304" t="s">
        <v>3</v>
      </c>
      <c r="AA48" s="304" t="s">
        <v>3</v>
      </c>
      <c r="AB48" s="304" t="s">
        <v>3</v>
      </c>
      <c r="AC48" s="304" t="s">
        <v>3</v>
      </c>
      <c r="AD48" s="304" t="s">
        <v>3</v>
      </c>
      <c r="AE48" s="304" t="s">
        <v>3</v>
      </c>
      <c r="AF48" s="304" t="s">
        <v>3</v>
      </c>
      <c r="AG48" s="304" t="s">
        <v>3</v>
      </c>
      <c r="AH48" s="304" t="s">
        <v>3</v>
      </c>
    </row>
    <row r="49" spans="1:34" x14ac:dyDescent="0.25">
      <c r="A49" s="282" t="s">
        <v>20</v>
      </c>
      <c r="B49" s="302">
        <v>38</v>
      </c>
      <c r="C49" s="302" t="s">
        <v>3</v>
      </c>
      <c r="D49" s="302">
        <v>116</v>
      </c>
      <c r="E49" s="302">
        <v>-21</v>
      </c>
      <c r="F49" s="302">
        <v>230</v>
      </c>
      <c r="G49" s="302">
        <v>-15</v>
      </c>
      <c r="H49" s="302" t="s">
        <v>3</v>
      </c>
      <c r="I49" s="302" t="s">
        <v>3</v>
      </c>
      <c r="J49" s="302" t="s">
        <v>3</v>
      </c>
      <c r="K49" s="303" t="s">
        <v>3</v>
      </c>
      <c r="L49" s="302" t="s">
        <v>3</v>
      </c>
      <c r="M49" s="302" t="s">
        <v>3</v>
      </c>
      <c r="N49" s="302" t="s">
        <v>3</v>
      </c>
      <c r="O49" s="302" t="s">
        <v>3</v>
      </c>
      <c r="P49" s="302" t="s">
        <v>3</v>
      </c>
      <c r="Q49" s="297" t="s">
        <v>3</v>
      </c>
      <c r="S49" s="462">
        <v>48.038737833568639</v>
      </c>
      <c r="T49" s="302" t="s">
        <v>3</v>
      </c>
      <c r="U49" s="302">
        <v>137.42603002916869</v>
      </c>
      <c r="V49" s="302">
        <v>-24.343297714189067</v>
      </c>
      <c r="W49" s="302">
        <v>263.19552833467242</v>
      </c>
      <c r="X49" s="302">
        <v>-16.894611969445762</v>
      </c>
      <c r="Y49" s="302" t="s">
        <v>3</v>
      </c>
      <c r="Z49" s="302" t="s">
        <v>3</v>
      </c>
      <c r="AA49" s="302" t="s">
        <v>3</v>
      </c>
      <c r="AB49" s="302" t="s">
        <v>3</v>
      </c>
      <c r="AC49" s="302" t="s">
        <v>3</v>
      </c>
      <c r="AD49" s="302" t="s">
        <v>3</v>
      </c>
      <c r="AE49" s="302" t="s">
        <v>3</v>
      </c>
      <c r="AF49" s="302" t="s">
        <v>3</v>
      </c>
      <c r="AG49" s="302" t="s">
        <v>3</v>
      </c>
      <c r="AH49" s="297" t="s">
        <v>3</v>
      </c>
    </row>
    <row r="50" spans="1:34" x14ac:dyDescent="0.25">
      <c r="A50" s="279" t="s">
        <v>19</v>
      </c>
      <c r="B50" s="277">
        <f t="shared" ref="B50:P50" si="5">SUM(B51:B53)</f>
        <v>5924</v>
      </c>
      <c r="C50" s="291">
        <f t="shared" si="5"/>
        <v>4797</v>
      </c>
      <c r="D50" s="277">
        <f t="shared" si="5"/>
        <v>6226</v>
      </c>
      <c r="E50" s="291">
        <f t="shared" si="5"/>
        <v>2477</v>
      </c>
      <c r="F50" s="277">
        <f t="shared" si="5"/>
        <v>3222</v>
      </c>
      <c r="G50" s="291">
        <f t="shared" si="5"/>
        <v>2137</v>
      </c>
      <c r="H50" s="277">
        <f t="shared" si="5"/>
        <v>2995</v>
      </c>
      <c r="I50" s="291">
        <f t="shared" si="5"/>
        <v>1534</v>
      </c>
      <c r="J50" s="277">
        <f t="shared" si="5"/>
        <v>2248</v>
      </c>
      <c r="K50" s="291">
        <f t="shared" si="5"/>
        <v>3303</v>
      </c>
      <c r="L50" s="277">
        <f t="shared" si="5"/>
        <v>1839</v>
      </c>
      <c r="M50" s="291">
        <f t="shared" si="5"/>
        <v>1699</v>
      </c>
      <c r="N50" s="277">
        <f t="shared" si="5"/>
        <v>164</v>
      </c>
      <c r="O50" s="291">
        <f t="shared" si="5"/>
        <v>108</v>
      </c>
      <c r="P50" s="277">
        <f t="shared" si="5"/>
        <v>-9</v>
      </c>
      <c r="Q50" s="291">
        <v>694.93230000000005</v>
      </c>
      <c r="S50" s="458">
        <v>7488.9863927910692</v>
      </c>
      <c r="T50" s="291">
        <v>5853.5314313053441</v>
      </c>
      <c r="U50" s="277">
        <v>7375.9867496690022</v>
      </c>
      <c r="V50" s="291">
        <v>2871.3499256212531</v>
      </c>
      <c r="W50" s="277">
        <v>3687.026053453541</v>
      </c>
      <c r="X50" s="291">
        <v>2406.9190519137064</v>
      </c>
      <c r="Y50" s="277">
        <v>3356.5083149910488</v>
      </c>
      <c r="Z50" s="291">
        <v>1712.3106090483705</v>
      </c>
      <c r="AA50" s="277">
        <v>2496.8211414509829</v>
      </c>
      <c r="AB50" s="291">
        <v>3650.342694982648</v>
      </c>
      <c r="AC50" s="277">
        <v>2008.2893309570918</v>
      </c>
      <c r="AD50" s="291">
        <v>1820.8062971545526</v>
      </c>
      <c r="AE50" s="277">
        <v>173.50211391599996</v>
      </c>
      <c r="AF50" s="291">
        <v>113.01433199999998</v>
      </c>
      <c r="AG50" s="277">
        <v>-9.2969999999999988</v>
      </c>
      <c r="AH50" s="291">
        <v>694.93230000000005</v>
      </c>
    </row>
    <row r="51" spans="1:34" x14ac:dyDescent="0.25">
      <c r="A51" s="276" t="s">
        <v>18</v>
      </c>
      <c r="B51" s="288" t="s">
        <v>3</v>
      </c>
      <c r="C51" s="288" t="s">
        <v>3</v>
      </c>
      <c r="D51" s="288" t="s">
        <v>3</v>
      </c>
      <c r="E51" s="288" t="s">
        <v>3</v>
      </c>
      <c r="F51" s="288" t="s">
        <v>3</v>
      </c>
      <c r="G51" s="288" t="s">
        <v>3</v>
      </c>
      <c r="H51" s="288" t="s">
        <v>3</v>
      </c>
      <c r="I51" s="288" t="s">
        <v>3</v>
      </c>
      <c r="J51" s="288" t="s">
        <v>3</v>
      </c>
      <c r="K51" s="288" t="s">
        <v>3</v>
      </c>
      <c r="L51" s="288" t="s">
        <v>3</v>
      </c>
      <c r="M51" s="288" t="s">
        <v>3</v>
      </c>
      <c r="N51" s="288" t="s">
        <v>3</v>
      </c>
      <c r="O51" s="288" t="s">
        <v>3</v>
      </c>
      <c r="P51" s="288" t="s">
        <v>3</v>
      </c>
      <c r="Q51" s="274" t="s">
        <v>3</v>
      </c>
      <c r="S51" s="470" t="s">
        <v>3</v>
      </c>
      <c r="T51" s="288" t="s">
        <v>3</v>
      </c>
      <c r="U51" s="288" t="s">
        <v>3</v>
      </c>
      <c r="V51" s="288" t="s">
        <v>3</v>
      </c>
      <c r="W51" s="288" t="s">
        <v>3</v>
      </c>
      <c r="X51" s="288" t="s">
        <v>3</v>
      </c>
      <c r="Y51" s="288" t="s">
        <v>3</v>
      </c>
      <c r="Z51" s="288" t="s">
        <v>3</v>
      </c>
      <c r="AA51" s="288" t="s">
        <v>3</v>
      </c>
      <c r="AB51" s="288" t="s">
        <v>3</v>
      </c>
      <c r="AC51" s="288" t="s">
        <v>3</v>
      </c>
      <c r="AD51" s="288" t="s">
        <v>3</v>
      </c>
      <c r="AE51" s="288" t="s">
        <v>3</v>
      </c>
      <c r="AF51" s="288" t="s">
        <v>3</v>
      </c>
      <c r="AG51" s="288" t="s">
        <v>3</v>
      </c>
      <c r="AH51" s="274" t="s">
        <v>3</v>
      </c>
    </row>
    <row r="52" spans="1:34" x14ac:dyDescent="0.25">
      <c r="A52" s="276" t="s">
        <v>17</v>
      </c>
      <c r="B52" s="290" t="s">
        <v>3</v>
      </c>
      <c r="C52" s="274" t="s">
        <v>3</v>
      </c>
      <c r="D52" s="274" t="s">
        <v>3</v>
      </c>
      <c r="E52" s="274" t="s">
        <v>3</v>
      </c>
      <c r="F52" s="274" t="s">
        <v>3</v>
      </c>
      <c r="G52" s="274" t="s">
        <v>3</v>
      </c>
      <c r="H52" s="274" t="s">
        <v>3</v>
      </c>
      <c r="I52" s="274" t="s">
        <v>3</v>
      </c>
      <c r="J52" s="274" t="s">
        <v>3</v>
      </c>
      <c r="K52" s="274" t="s">
        <v>3</v>
      </c>
      <c r="L52" s="274" t="s">
        <v>3</v>
      </c>
      <c r="M52" s="274" t="s">
        <v>3</v>
      </c>
      <c r="N52" s="274" t="s">
        <v>3</v>
      </c>
      <c r="O52" s="274" t="s">
        <v>3</v>
      </c>
      <c r="P52" s="274" t="s">
        <v>3</v>
      </c>
      <c r="Q52" s="274" t="s">
        <v>3</v>
      </c>
      <c r="S52" s="479" t="s">
        <v>3</v>
      </c>
      <c r="T52" s="290" t="s">
        <v>3</v>
      </c>
      <c r="U52" s="290" t="s">
        <v>3</v>
      </c>
      <c r="V52" s="290" t="s">
        <v>3</v>
      </c>
      <c r="W52" s="290" t="s">
        <v>3</v>
      </c>
      <c r="X52" s="290" t="s">
        <v>3</v>
      </c>
      <c r="Y52" s="290" t="s">
        <v>3</v>
      </c>
      <c r="Z52" s="290" t="s">
        <v>3</v>
      </c>
      <c r="AA52" s="290" t="s">
        <v>3</v>
      </c>
      <c r="AB52" s="290" t="s">
        <v>3</v>
      </c>
      <c r="AC52" s="290" t="s">
        <v>3</v>
      </c>
      <c r="AD52" s="290" t="s">
        <v>3</v>
      </c>
      <c r="AE52" s="290" t="s">
        <v>3</v>
      </c>
      <c r="AF52" s="290" t="s">
        <v>3</v>
      </c>
      <c r="AG52" s="290" t="s">
        <v>3</v>
      </c>
      <c r="AH52" s="274" t="s">
        <v>3</v>
      </c>
    </row>
    <row r="53" spans="1:34" x14ac:dyDescent="0.25">
      <c r="A53" s="276" t="s">
        <v>16</v>
      </c>
      <c r="B53" s="300">
        <v>5924</v>
      </c>
      <c r="C53" s="301">
        <v>4797</v>
      </c>
      <c r="D53" s="300">
        <v>6226</v>
      </c>
      <c r="E53" s="301">
        <v>2477</v>
      </c>
      <c r="F53" s="300">
        <v>3222</v>
      </c>
      <c r="G53" s="301">
        <v>2137</v>
      </c>
      <c r="H53" s="300">
        <v>2995</v>
      </c>
      <c r="I53" s="301">
        <v>1534</v>
      </c>
      <c r="J53" s="300">
        <v>2248</v>
      </c>
      <c r="K53" s="301">
        <v>3303</v>
      </c>
      <c r="L53" s="300">
        <v>1839</v>
      </c>
      <c r="M53" s="301">
        <v>1699</v>
      </c>
      <c r="N53" s="300">
        <v>164</v>
      </c>
      <c r="O53" s="301">
        <v>108</v>
      </c>
      <c r="P53" s="300">
        <v>-9</v>
      </c>
      <c r="Q53" s="274">
        <v>694.93230000000005</v>
      </c>
      <c r="S53" s="459">
        <v>7488.9863927910692</v>
      </c>
      <c r="T53" s="301">
        <v>5853.5314313053441</v>
      </c>
      <c r="U53" s="300">
        <v>7375.9867496690022</v>
      </c>
      <c r="V53" s="301">
        <v>2871.3499256212531</v>
      </c>
      <c r="W53" s="300">
        <v>3687.026053453541</v>
      </c>
      <c r="X53" s="301">
        <v>2406.9190519137064</v>
      </c>
      <c r="Y53" s="300">
        <v>3356.5083149910488</v>
      </c>
      <c r="Z53" s="301">
        <v>1712.3106090483705</v>
      </c>
      <c r="AA53" s="300">
        <v>2496.8211414509829</v>
      </c>
      <c r="AB53" s="301">
        <v>3650.342694982648</v>
      </c>
      <c r="AC53" s="300">
        <v>2008.2893309570918</v>
      </c>
      <c r="AD53" s="301">
        <v>1820.8062971545526</v>
      </c>
      <c r="AE53" s="300">
        <v>173.50211391599996</v>
      </c>
      <c r="AF53" s="301">
        <v>113.01433199999998</v>
      </c>
      <c r="AG53" s="300">
        <v>-9.2969999999999988</v>
      </c>
      <c r="AH53" s="274">
        <v>694.93230000000005</v>
      </c>
    </row>
    <row r="54" spans="1:34" x14ac:dyDescent="0.25">
      <c r="A54" s="299" t="s">
        <v>15</v>
      </c>
      <c r="B54" s="298" t="s">
        <v>3</v>
      </c>
      <c r="C54" s="298" t="s">
        <v>3</v>
      </c>
      <c r="D54" s="298" t="s">
        <v>3</v>
      </c>
      <c r="E54" s="298" t="s">
        <v>3</v>
      </c>
      <c r="F54" s="298" t="s">
        <v>3</v>
      </c>
      <c r="G54" s="298" t="s">
        <v>3</v>
      </c>
      <c r="H54" s="298" t="s">
        <v>3</v>
      </c>
      <c r="I54" s="298" t="s">
        <v>3</v>
      </c>
      <c r="J54" s="298" t="s">
        <v>3</v>
      </c>
      <c r="K54" s="298" t="s">
        <v>3</v>
      </c>
      <c r="L54" s="298" t="s">
        <v>3</v>
      </c>
      <c r="M54" s="298" t="s">
        <v>3</v>
      </c>
      <c r="N54" s="298" t="s">
        <v>3</v>
      </c>
      <c r="O54" s="298" t="s">
        <v>3</v>
      </c>
      <c r="P54" s="298" t="s">
        <v>3</v>
      </c>
      <c r="Q54" s="297" t="s">
        <v>3</v>
      </c>
      <c r="S54" s="480" t="s">
        <v>3</v>
      </c>
      <c r="T54" s="298" t="s">
        <v>3</v>
      </c>
      <c r="U54" s="298" t="s">
        <v>3</v>
      </c>
      <c r="V54" s="298" t="s">
        <v>3</v>
      </c>
      <c r="W54" s="298" t="s">
        <v>3</v>
      </c>
      <c r="X54" s="298" t="s">
        <v>3</v>
      </c>
      <c r="Y54" s="298" t="s">
        <v>3</v>
      </c>
      <c r="Z54" s="298" t="s">
        <v>3</v>
      </c>
      <c r="AA54" s="298" t="s">
        <v>3</v>
      </c>
      <c r="AB54" s="298" t="s">
        <v>3</v>
      </c>
      <c r="AC54" s="298" t="s">
        <v>3</v>
      </c>
      <c r="AD54" s="298" t="s">
        <v>3</v>
      </c>
      <c r="AE54" s="298" t="s">
        <v>3</v>
      </c>
      <c r="AF54" s="298" t="s">
        <v>3</v>
      </c>
      <c r="AG54" s="298" t="s">
        <v>3</v>
      </c>
      <c r="AH54" s="297" t="s">
        <v>3</v>
      </c>
    </row>
    <row r="55" spans="1:34" x14ac:dyDescent="0.25">
      <c r="A55" s="296" t="s">
        <v>14</v>
      </c>
      <c r="B55" s="295" t="s">
        <v>3</v>
      </c>
      <c r="C55" s="295" t="s">
        <v>3</v>
      </c>
      <c r="D55" s="295" t="s">
        <v>3</v>
      </c>
      <c r="E55" s="295" t="s">
        <v>3</v>
      </c>
      <c r="F55" s="295" t="s">
        <v>3</v>
      </c>
      <c r="G55" s="295" t="s">
        <v>3</v>
      </c>
      <c r="H55" s="295" t="s">
        <v>3</v>
      </c>
      <c r="I55" s="295" t="s">
        <v>3</v>
      </c>
      <c r="J55" s="295" t="s">
        <v>3</v>
      </c>
      <c r="K55" s="295" t="s">
        <v>3</v>
      </c>
      <c r="L55" s="295" t="s">
        <v>3</v>
      </c>
      <c r="M55" s="295" t="s">
        <v>3</v>
      </c>
      <c r="N55" s="295" t="s">
        <v>3</v>
      </c>
      <c r="O55" s="295" t="s">
        <v>3</v>
      </c>
      <c r="P55" s="295" t="s">
        <v>3</v>
      </c>
      <c r="Q55" s="294" t="s">
        <v>3</v>
      </c>
      <c r="S55" s="472" t="s">
        <v>3</v>
      </c>
      <c r="T55" s="295" t="s">
        <v>3</v>
      </c>
      <c r="U55" s="295" t="s">
        <v>3</v>
      </c>
      <c r="V55" s="295" t="s">
        <v>3</v>
      </c>
      <c r="W55" s="295" t="s">
        <v>3</v>
      </c>
      <c r="X55" s="295" t="s">
        <v>3</v>
      </c>
      <c r="Y55" s="295" t="s">
        <v>3</v>
      </c>
      <c r="Z55" s="295" t="s">
        <v>3</v>
      </c>
      <c r="AA55" s="295" t="s">
        <v>3</v>
      </c>
      <c r="AB55" s="295" t="s">
        <v>3</v>
      </c>
      <c r="AC55" s="295" t="s">
        <v>3</v>
      </c>
      <c r="AD55" s="295" t="s">
        <v>3</v>
      </c>
      <c r="AE55" s="295" t="s">
        <v>3</v>
      </c>
      <c r="AF55" s="295" t="s">
        <v>3</v>
      </c>
      <c r="AG55" s="295" t="s">
        <v>3</v>
      </c>
      <c r="AH55" s="294" t="s">
        <v>3</v>
      </c>
    </row>
    <row r="56" spans="1:34" x14ac:dyDescent="0.25">
      <c r="A56" s="279" t="s">
        <v>13</v>
      </c>
      <c r="B56" s="292">
        <f t="shared" ref="B56:P56" si="6">SUM(B57:B62)</f>
        <v>176266</v>
      </c>
      <c r="C56" s="293">
        <f t="shared" si="6"/>
        <v>170518</v>
      </c>
      <c r="D56" s="292">
        <f t="shared" si="6"/>
        <v>198280</v>
      </c>
      <c r="E56" s="293">
        <f t="shared" si="6"/>
        <v>238654</v>
      </c>
      <c r="F56" s="292">
        <f t="shared" si="6"/>
        <v>235670</v>
      </c>
      <c r="G56" s="293">
        <f t="shared" si="6"/>
        <v>205455</v>
      </c>
      <c r="H56" s="292">
        <f t="shared" si="6"/>
        <v>208804</v>
      </c>
      <c r="I56" s="293">
        <f t="shared" si="6"/>
        <v>188628</v>
      </c>
      <c r="J56" s="292">
        <f t="shared" si="6"/>
        <v>186173</v>
      </c>
      <c r="K56" s="293">
        <f t="shared" si="6"/>
        <v>190356</v>
      </c>
      <c r="L56" s="292">
        <f t="shared" si="6"/>
        <v>200787</v>
      </c>
      <c r="M56" s="293">
        <f t="shared" si="6"/>
        <v>198301</v>
      </c>
      <c r="N56" s="292">
        <f t="shared" si="6"/>
        <v>190922</v>
      </c>
      <c r="O56" s="293">
        <f t="shared" si="6"/>
        <v>179723</v>
      </c>
      <c r="P56" s="292">
        <f t="shared" si="6"/>
        <v>181093</v>
      </c>
      <c r="Q56" s="291">
        <v>178253.70480000001</v>
      </c>
      <c r="S56" s="476">
        <v>222831.47797294235</v>
      </c>
      <c r="T56" s="293">
        <v>208074.31157042415</v>
      </c>
      <c r="U56" s="292">
        <v>234903.73477744454</v>
      </c>
      <c r="V56" s="293">
        <v>276648.8272705751</v>
      </c>
      <c r="W56" s="292">
        <v>269683.87027231412</v>
      </c>
      <c r="X56" s="293">
        <v>231405.5001454986</v>
      </c>
      <c r="Y56" s="292">
        <v>234007.46651198363</v>
      </c>
      <c r="Z56" s="293">
        <v>210553.92800754629</v>
      </c>
      <c r="AA56" s="292">
        <v>206779.66297480153</v>
      </c>
      <c r="AB56" s="293">
        <v>210373.79171847319</v>
      </c>
      <c r="AC56" s="292">
        <v>219270.46758829887</v>
      </c>
      <c r="AD56" s="293">
        <v>212517.7807722454</v>
      </c>
      <c r="AE56" s="292">
        <v>201983.96703091793</v>
      </c>
      <c r="AF56" s="293">
        <v>188067.35916699996</v>
      </c>
      <c r="AG56" s="292">
        <v>187069.06899999999</v>
      </c>
      <c r="AH56" s="291">
        <v>178253.70480000001</v>
      </c>
    </row>
    <row r="57" spans="1:34" x14ac:dyDescent="0.25">
      <c r="A57" s="276" t="s">
        <v>12</v>
      </c>
      <c r="B57" s="275">
        <v>2173</v>
      </c>
      <c r="C57" s="275">
        <v>2173</v>
      </c>
      <c r="D57" s="275">
        <v>2730</v>
      </c>
      <c r="E57" s="275">
        <v>4201</v>
      </c>
      <c r="F57" s="275">
        <v>3226</v>
      </c>
      <c r="G57" s="275">
        <v>4443</v>
      </c>
      <c r="H57" s="275">
        <v>5651</v>
      </c>
      <c r="I57" s="275">
        <v>4718</v>
      </c>
      <c r="J57" s="275">
        <v>8087</v>
      </c>
      <c r="K57" s="275">
        <v>8875</v>
      </c>
      <c r="L57" s="275">
        <v>9592</v>
      </c>
      <c r="M57" s="275">
        <v>12607</v>
      </c>
      <c r="N57" s="275">
        <v>12240</v>
      </c>
      <c r="O57" s="275">
        <v>11253</v>
      </c>
      <c r="P57" s="275">
        <v>12000</v>
      </c>
      <c r="Q57" s="274">
        <v>12800</v>
      </c>
      <c r="S57" s="468">
        <v>2747.0572976932804</v>
      </c>
      <c r="T57" s="275">
        <v>2651.5997081981473</v>
      </c>
      <c r="U57" s="275">
        <v>3234.2505343071593</v>
      </c>
      <c r="V57" s="275">
        <v>4869.81874749087</v>
      </c>
      <c r="W57" s="275">
        <v>3691.6033669897961</v>
      </c>
      <c r="X57" s="275">
        <v>5004.1840653498348</v>
      </c>
      <c r="Y57" s="275">
        <v>6333.0979926592381</v>
      </c>
      <c r="Z57" s="275">
        <v>5266.4155498632408</v>
      </c>
      <c r="AA57" s="275">
        <v>8982.1141329689053</v>
      </c>
      <c r="AB57" s="275">
        <v>9808.292890696639</v>
      </c>
      <c r="AC57" s="275">
        <v>10474.992529929541</v>
      </c>
      <c r="AD57" s="275">
        <v>13510.832835919626</v>
      </c>
      <c r="AE57" s="275">
        <v>12949.182160559996</v>
      </c>
      <c r="AF57" s="275">
        <v>11775.465536999998</v>
      </c>
      <c r="AG57" s="275">
        <v>12395.999999999998</v>
      </c>
      <c r="AH57" s="274">
        <v>12800</v>
      </c>
    </row>
    <row r="58" spans="1:34" x14ac:dyDescent="0.25">
      <c r="A58" s="276" t="s">
        <v>11</v>
      </c>
      <c r="B58" s="288">
        <v>99473</v>
      </c>
      <c r="C58" s="288">
        <v>105759</v>
      </c>
      <c r="D58" s="288">
        <v>120219</v>
      </c>
      <c r="E58" s="288">
        <v>133787</v>
      </c>
      <c r="F58" s="288">
        <v>145729</v>
      </c>
      <c r="G58" s="288">
        <v>145188</v>
      </c>
      <c r="H58" s="288">
        <v>154670</v>
      </c>
      <c r="I58" s="288">
        <v>141047</v>
      </c>
      <c r="J58" s="288">
        <v>148948</v>
      </c>
      <c r="K58" s="288">
        <v>152837</v>
      </c>
      <c r="L58" s="288">
        <v>158166</v>
      </c>
      <c r="M58" s="288">
        <v>152837</v>
      </c>
      <c r="N58" s="288">
        <v>152820</v>
      </c>
      <c r="O58" s="288">
        <v>149341</v>
      </c>
      <c r="P58" s="288">
        <v>150233</v>
      </c>
      <c r="Q58" s="274">
        <v>149296.84099999999</v>
      </c>
      <c r="S58" s="470">
        <v>125751.5096978572</v>
      </c>
      <c r="T58" s="288">
        <v>129052.24737198705</v>
      </c>
      <c r="U58" s="288">
        <v>142424.30951790197</v>
      </c>
      <c r="V58" s="288">
        <v>155086.51291848632</v>
      </c>
      <c r="W58" s="288">
        <v>166761.83108123249</v>
      </c>
      <c r="X58" s="288">
        <v>163526.32817465943</v>
      </c>
      <c r="Y58" s="288">
        <v>173339.279158486</v>
      </c>
      <c r="Z58" s="288">
        <v>157442.16067434518</v>
      </c>
      <c r="AA58" s="288">
        <v>165434.39296122821</v>
      </c>
      <c r="AB58" s="288">
        <v>168909.30259553829</v>
      </c>
      <c r="AC58" s="288">
        <v>172725.98712352331</v>
      </c>
      <c r="AD58" s="288">
        <v>163794.3331596294</v>
      </c>
      <c r="AE58" s="288">
        <v>161674.34785757997</v>
      </c>
      <c r="AF58" s="288">
        <v>156274.75328899999</v>
      </c>
      <c r="AG58" s="288">
        <v>155190.68899999998</v>
      </c>
      <c r="AH58" s="274">
        <v>149296.84099999999</v>
      </c>
    </row>
    <row r="59" spans="1:34" x14ac:dyDescent="0.25">
      <c r="A59" s="276" t="s">
        <v>10</v>
      </c>
      <c r="B59" s="275" t="s">
        <v>3</v>
      </c>
      <c r="C59" s="275">
        <v>27090</v>
      </c>
      <c r="D59" s="275">
        <v>26473</v>
      </c>
      <c r="E59" s="275">
        <v>24998</v>
      </c>
      <c r="F59" s="275">
        <v>26157</v>
      </c>
      <c r="G59" s="275">
        <v>4413</v>
      </c>
      <c r="H59" s="275">
        <v>3806</v>
      </c>
      <c r="I59" s="275">
        <v>3404</v>
      </c>
      <c r="J59" s="275">
        <v>3094</v>
      </c>
      <c r="K59" s="275">
        <v>4717</v>
      </c>
      <c r="L59" s="275">
        <v>4214</v>
      </c>
      <c r="M59" s="275">
        <v>3973</v>
      </c>
      <c r="N59" s="275">
        <v>3733</v>
      </c>
      <c r="O59" s="275">
        <v>3385</v>
      </c>
      <c r="P59" s="275">
        <v>3076</v>
      </c>
      <c r="Q59" s="274">
        <v>3826.0198</v>
      </c>
      <c r="S59" s="468" t="s">
        <v>3</v>
      </c>
      <c r="T59" s="275">
        <v>33056.528345645558</v>
      </c>
      <c r="U59" s="275">
        <v>31362.752525536056</v>
      </c>
      <c r="V59" s="275">
        <v>28977.797917109441</v>
      </c>
      <c r="W59" s="275">
        <v>29932.197541956633</v>
      </c>
      <c r="X59" s="275">
        <v>4970.3948414109436</v>
      </c>
      <c r="Y59" s="275">
        <v>4265.3992143091591</v>
      </c>
      <c r="Z59" s="275">
        <v>3799.6775183837372</v>
      </c>
      <c r="AA59" s="275">
        <v>3436.4611261785326</v>
      </c>
      <c r="AB59" s="275">
        <v>5213.0385989201186</v>
      </c>
      <c r="AC59" s="275">
        <v>4601.9201961137496</v>
      </c>
      <c r="AD59" s="275">
        <v>4257.8360321336295</v>
      </c>
      <c r="AE59" s="275">
        <v>3949.2889710269988</v>
      </c>
      <c r="AF59" s="275">
        <v>3542.1621649999993</v>
      </c>
      <c r="AG59" s="275">
        <v>3177.5079999999998</v>
      </c>
      <c r="AH59" s="274">
        <v>3826.0198</v>
      </c>
    </row>
    <row r="60" spans="1:34" x14ac:dyDescent="0.25">
      <c r="A60" s="276" t="s">
        <v>9</v>
      </c>
      <c r="B60" s="290" t="s">
        <v>3</v>
      </c>
      <c r="C60" s="274" t="s">
        <v>3</v>
      </c>
      <c r="D60" s="274" t="s">
        <v>3</v>
      </c>
      <c r="E60" s="274" t="s">
        <v>3</v>
      </c>
      <c r="F60" s="274" t="s">
        <v>3</v>
      </c>
      <c r="G60" s="274" t="s">
        <v>3</v>
      </c>
      <c r="H60" s="274" t="s">
        <v>3</v>
      </c>
      <c r="I60" s="274" t="s">
        <v>3</v>
      </c>
      <c r="J60" s="274" t="s">
        <v>3</v>
      </c>
      <c r="K60" s="274" t="s">
        <v>3</v>
      </c>
      <c r="L60" s="274" t="s">
        <v>3</v>
      </c>
      <c r="M60" s="274" t="s">
        <v>3</v>
      </c>
      <c r="N60" s="274" t="s">
        <v>3</v>
      </c>
      <c r="O60" s="274" t="s">
        <v>3</v>
      </c>
      <c r="P60" s="274" t="s">
        <v>3</v>
      </c>
      <c r="Q60" s="274"/>
      <c r="S60" s="479" t="s">
        <v>3</v>
      </c>
      <c r="T60" s="290" t="s">
        <v>3</v>
      </c>
      <c r="U60" s="290" t="s">
        <v>3</v>
      </c>
      <c r="V60" s="290" t="s">
        <v>3</v>
      </c>
      <c r="W60" s="290" t="s">
        <v>3</v>
      </c>
      <c r="X60" s="290" t="s">
        <v>3</v>
      </c>
      <c r="Y60" s="290" t="s">
        <v>3</v>
      </c>
      <c r="Z60" s="290" t="s">
        <v>3</v>
      </c>
      <c r="AA60" s="290" t="s">
        <v>3</v>
      </c>
      <c r="AB60" s="290" t="s">
        <v>3</v>
      </c>
      <c r="AC60" s="290" t="s">
        <v>3</v>
      </c>
      <c r="AD60" s="290" t="s">
        <v>3</v>
      </c>
      <c r="AE60" s="290" t="s">
        <v>3</v>
      </c>
      <c r="AF60" s="290" t="s">
        <v>3</v>
      </c>
      <c r="AG60" s="290" t="s">
        <v>3</v>
      </c>
      <c r="AH60" s="274">
        <v>0</v>
      </c>
    </row>
    <row r="61" spans="1:34" x14ac:dyDescent="0.25">
      <c r="A61" s="276" t="s">
        <v>8</v>
      </c>
      <c r="B61" s="290" t="s">
        <v>3</v>
      </c>
      <c r="C61" s="274" t="s">
        <v>3</v>
      </c>
      <c r="D61" s="274" t="s">
        <v>3</v>
      </c>
      <c r="E61" s="274" t="s">
        <v>3</v>
      </c>
      <c r="F61" s="274" t="s">
        <v>3</v>
      </c>
      <c r="G61" s="274" t="s">
        <v>3</v>
      </c>
      <c r="H61" s="274" t="s">
        <v>3</v>
      </c>
      <c r="I61" s="274" t="s">
        <v>3</v>
      </c>
      <c r="J61" s="274" t="s">
        <v>3</v>
      </c>
      <c r="K61" s="274" t="s">
        <v>3</v>
      </c>
      <c r="L61" s="274" t="s">
        <v>3</v>
      </c>
      <c r="M61" s="274" t="s">
        <v>3</v>
      </c>
      <c r="N61" s="289" t="s">
        <v>72</v>
      </c>
      <c r="O61" s="274" t="s">
        <v>3</v>
      </c>
      <c r="P61" s="274" t="s">
        <v>3</v>
      </c>
      <c r="Q61" s="274"/>
      <c r="S61" s="479" t="s">
        <v>3</v>
      </c>
      <c r="T61" s="290" t="s">
        <v>3</v>
      </c>
      <c r="U61" s="290" t="s">
        <v>3</v>
      </c>
      <c r="V61" s="290" t="s">
        <v>3</v>
      </c>
      <c r="W61" s="290" t="s">
        <v>3</v>
      </c>
      <c r="X61" s="290" t="s">
        <v>3</v>
      </c>
      <c r="Y61" s="290" t="s">
        <v>3</v>
      </c>
      <c r="Z61" s="290" t="s">
        <v>3</v>
      </c>
      <c r="AA61" s="290" t="s">
        <v>3</v>
      </c>
      <c r="AB61" s="290" t="s">
        <v>3</v>
      </c>
      <c r="AC61" s="290" t="s">
        <v>3</v>
      </c>
      <c r="AD61" s="290" t="s">
        <v>3</v>
      </c>
      <c r="AE61" s="290" t="s">
        <v>3</v>
      </c>
      <c r="AF61" s="290" t="s">
        <v>3</v>
      </c>
      <c r="AG61" s="290" t="s">
        <v>3</v>
      </c>
      <c r="AH61" s="274">
        <v>0</v>
      </c>
    </row>
    <row r="62" spans="1:34" x14ac:dyDescent="0.25">
      <c r="A62" s="276" t="s">
        <v>7</v>
      </c>
      <c r="B62" s="288">
        <v>74620</v>
      </c>
      <c r="C62" s="288">
        <v>35496</v>
      </c>
      <c r="D62" s="288">
        <v>48858</v>
      </c>
      <c r="E62" s="288">
        <v>75668</v>
      </c>
      <c r="F62" s="288">
        <v>60558</v>
      </c>
      <c r="G62" s="288">
        <v>51411</v>
      </c>
      <c r="H62" s="288">
        <v>44677</v>
      </c>
      <c r="I62" s="288">
        <v>39459</v>
      </c>
      <c r="J62" s="288">
        <v>26044</v>
      </c>
      <c r="K62" s="288">
        <v>23927</v>
      </c>
      <c r="L62" s="288">
        <v>28815</v>
      </c>
      <c r="M62" s="288">
        <v>28884</v>
      </c>
      <c r="N62" s="288">
        <v>22129</v>
      </c>
      <c r="O62" s="288">
        <v>15744</v>
      </c>
      <c r="P62" s="288">
        <v>15784</v>
      </c>
      <c r="Q62" s="274">
        <v>12330.843999999999</v>
      </c>
      <c r="S62" s="470">
        <v>94332.91097739189</v>
      </c>
      <c r="T62" s="288">
        <v>43313.93614459339</v>
      </c>
      <c r="U62" s="288">
        <v>57882.422199699344</v>
      </c>
      <c r="V62" s="288">
        <v>87714.697687488486</v>
      </c>
      <c r="W62" s="288">
        <v>69298.238282135178</v>
      </c>
      <c r="X62" s="288">
        <v>57904.593064078406</v>
      </c>
      <c r="Y62" s="288">
        <v>50069.690146529247</v>
      </c>
      <c r="Z62" s="288">
        <v>44045.674264954141</v>
      </c>
      <c r="AA62" s="288">
        <v>28926.694754425887</v>
      </c>
      <c r="AB62" s="288">
        <v>26443.15763331814</v>
      </c>
      <c r="AC62" s="288">
        <v>31467.567738732247</v>
      </c>
      <c r="AD62" s="288">
        <v>30954.77874456274</v>
      </c>
      <c r="AE62" s="288">
        <v>23411.148041750996</v>
      </c>
      <c r="AF62" s="288">
        <v>16474.978175999997</v>
      </c>
      <c r="AG62" s="288">
        <v>16304.871999999999</v>
      </c>
      <c r="AH62" s="274">
        <v>12330.843999999999</v>
      </c>
    </row>
    <row r="63" spans="1:34" x14ac:dyDescent="0.25">
      <c r="A63" s="282" t="s">
        <v>6</v>
      </c>
      <c r="B63" s="287" t="s">
        <v>3</v>
      </c>
      <c r="C63" s="287" t="s">
        <v>3</v>
      </c>
      <c r="D63" s="287" t="s">
        <v>3</v>
      </c>
      <c r="E63" s="287" t="s">
        <v>3</v>
      </c>
      <c r="F63" s="287" t="s">
        <v>3</v>
      </c>
      <c r="G63" s="287" t="s">
        <v>3</v>
      </c>
      <c r="H63" s="287" t="s">
        <v>3</v>
      </c>
      <c r="I63" s="287" t="s">
        <v>3</v>
      </c>
      <c r="J63" s="287" t="s">
        <v>3</v>
      </c>
      <c r="K63" s="287" t="s">
        <v>3</v>
      </c>
      <c r="L63" s="287" t="s">
        <v>3</v>
      </c>
      <c r="M63" s="287" t="s">
        <v>3</v>
      </c>
      <c r="N63" s="287" t="s">
        <v>3</v>
      </c>
      <c r="O63" s="287" t="s">
        <v>3</v>
      </c>
      <c r="P63" s="287" t="s">
        <v>3</v>
      </c>
      <c r="Q63" s="280"/>
      <c r="S63" s="473" t="s">
        <v>3</v>
      </c>
      <c r="T63" s="287" t="s">
        <v>3</v>
      </c>
      <c r="U63" s="287" t="s">
        <v>3</v>
      </c>
      <c r="V63" s="287" t="s">
        <v>3</v>
      </c>
      <c r="W63" s="287" t="s">
        <v>3</v>
      </c>
      <c r="X63" s="287" t="s">
        <v>3</v>
      </c>
      <c r="Y63" s="287" t="s">
        <v>3</v>
      </c>
      <c r="Z63" s="287" t="s">
        <v>3</v>
      </c>
      <c r="AA63" s="287" t="s">
        <v>3</v>
      </c>
      <c r="AB63" s="287" t="s">
        <v>3</v>
      </c>
      <c r="AC63" s="287" t="s">
        <v>3</v>
      </c>
      <c r="AD63" s="287" t="s">
        <v>3</v>
      </c>
      <c r="AE63" s="287" t="s">
        <v>3</v>
      </c>
      <c r="AF63" s="287" t="s">
        <v>3</v>
      </c>
      <c r="AG63" s="287" t="s">
        <v>3</v>
      </c>
      <c r="AH63" s="280">
        <v>0</v>
      </c>
    </row>
    <row r="64" spans="1:34" x14ac:dyDescent="0.25">
      <c r="A64" s="286" t="s">
        <v>5</v>
      </c>
      <c r="B64" s="284" t="s">
        <v>3</v>
      </c>
      <c r="C64" s="284" t="s">
        <v>3</v>
      </c>
      <c r="D64" s="284" t="s">
        <v>3</v>
      </c>
      <c r="E64" s="284" t="s">
        <v>3</v>
      </c>
      <c r="F64" s="284" t="s">
        <v>3</v>
      </c>
      <c r="G64" s="284" t="s">
        <v>3</v>
      </c>
      <c r="H64" s="284" t="s">
        <v>3</v>
      </c>
      <c r="I64" s="285" t="s">
        <v>3</v>
      </c>
      <c r="J64" s="285" t="s">
        <v>3</v>
      </c>
      <c r="K64" s="284" t="s">
        <v>3</v>
      </c>
      <c r="L64" s="284" t="s">
        <v>3</v>
      </c>
      <c r="M64" s="284" t="s">
        <v>3</v>
      </c>
      <c r="N64" s="284" t="s">
        <v>3</v>
      </c>
      <c r="O64" s="284" t="s">
        <v>3</v>
      </c>
      <c r="P64" s="284" t="s">
        <v>3</v>
      </c>
      <c r="Q64" s="283">
        <v>12330.843999999999</v>
      </c>
      <c r="S64" s="464" t="s">
        <v>3</v>
      </c>
      <c r="T64" s="284" t="s">
        <v>3</v>
      </c>
      <c r="U64" s="284" t="s">
        <v>3</v>
      </c>
      <c r="V64" s="284" t="s">
        <v>3</v>
      </c>
      <c r="W64" s="284" t="s">
        <v>3</v>
      </c>
      <c r="X64" s="284" t="s">
        <v>3</v>
      </c>
      <c r="Y64" s="284" t="s">
        <v>3</v>
      </c>
      <c r="Z64" s="284" t="s">
        <v>3</v>
      </c>
      <c r="AA64" s="284" t="s">
        <v>3</v>
      </c>
      <c r="AB64" s="284" t="s">
        <v>3</v>
      </c>
      <c r="AC64" s="284" t="s">
        <v>3</v>
      </c>
      <c r="AD64" s="284" t="s">
        <v>3</v>
      </c>
      <c r="AE64" s="284" t="s">
        <v>3</v>
      </c>
      <c r="AF64" s="284" t="s">
        <v>3</v>
      </c>
      <c r="AG64" s="284" t="s">
        <v>3</v>
      </c>
      <c r="AH64" s="283">
        <v>12330.843999999999</v>
      </c>
    </row>
    <row r="65" spans="1:34" x14ac:dyDescent="0.25">
      <c r="A65" s="282" t="s">
        <v>4</v>
      </c>
      <c r="B65" s="281">
        <v>74620</v>
      </c>
      <c r="C65" s="281">
        <v>35496</v>
      </c>
      <c r="D65" s="281">
        <v>48858</v>
      </c>
      <c r="E65" s="281">
        <v>75668</v>
      </c>
      <c r="F65" s="281">
        <v>60558</v>
      </c>
      <c r="G65" s="281">
        <v>51411</v>
      </c>
      <c r="H65" s="281">
        <v>44677</v>
      </c>
      <c r="I65" s="281">
        <v>39459</v>
      </c>
      <c r="J65" s="281">
        <v>26044</v>
      </c>
      <c r="K65" s="281">
        <v>23927</v>
      </c>
      <c r="L65" s="281">
        <v>28815</v>
      </c>
      <c r="M65" s="281">
        <v>28884</v>
      </c>
      <c r="N65" s="281">
        <v>22129</v>
      </c>
      <c r="O65" s="281">
        <v>15744</v>
      </c>
      <c r="P65" s="281">
        <v>15784</v>
      </c>
      <c r="Q65" s="280"/>
      <c r="S65" s="481">
        <v>94332.91097739189</v>
      </c>
      <c r="T65" s="281">
        <v>43313.93614459339</v>
      </c>
      <c r="U65" s="281">
        <v>57882.422199699344</v>
      </c>
      <c r="V65" s="281">
        <v>87714.697687488486</v>
      </c>
      <c r="W65" s="281">
        <v>69298.238282135178</v>
      </c>
      <c r="X65" s="281">
        <v>57904.593064078406</v>
      </c>
      <c r="Y65" s="281">
        <v>50069.690146529247</v>
      </c>
      <c r="Z65" s="281">
        <v>44045.674264954141</v>
      </c>
      <c r="AA65" s="281">
        <v>28926.694754425887</v>
      </c>
      <c r="AB65" s="281">
        <v>26443.15763331814</v>
      </c>
      <c r="AC65" s="281">
        <v>31467.567738732247</v>
      </c>
      <c r="AD65" s="281">
        <v>30954.77874456274</v>
      </c>
      <c r="AE65" s="281">
        <v>23411.148041750996</v>
      </c>
      <c r="AF65" s="281">
        <v>16474.978175999997</v>
      </c>
      <c r="AG65" s="281">
        <v>16304.871999999999</v>
      </c>
      <c r="AH65" s="280">
        <v>0</v>
      </c>
    </row>
    <row r="66" spans="1:34" x14ac:dyDescent="0.25">
      <c r="A66" s="279" t="s">
        <v>2</v>
      </c>
      <c r="B66" s="278">
        <v>5242</v>
      </c>
      <c r="C66" s="278">
        <v>8869</v>
      </c>
      <c r="D66" s="278">
        <v>2658</v>
      </c>
      <c r="E66" s="278">
        <v>1202</v>
      </c>
      <c r="F66" s="278">
        <v>2646</v>
      </c>
      <c r="G66" s="278">
        <v>6149</v>
      </c>
      <c r="H66" s="278">
        <v>3042</v>
      </c>
      <c r="I66" s="278">
        <v>2774</v>
      </c>
      <c r="J66" s="278" t="s">
        <v>3</v>
      </c>
      <c r="K66" s="278">
        <v>-36</v>
      </c>
      <c r="L66" s="278">
        <v>-45</v>
      </c>
      <c r="M66" s="278">
        <v>-73</v>
      </c>
      <c r="N66" s="278" t="s">
        <v>3</v>
      </c>
      <c r="O66" s="278" t="s">
        <v>3</v>
      </c>
      <c r="P66" s="278" t="s">
        <v>3</v>
      </c>
      <c r="Q66" s="277" t="s">
        <v>3</v>
      </c>
      <c r="S66" s="482">
        <v>6626.8174664096532</v>
      </c>
      <c r="T66" s="278">
        <v>10822.382794297913</v>
      </c>
      <c r="U66" s="278">
        <v>3148.9516191166408</v>
      </c>
      <c r="V66" s="278">
        <v>1393.36399297406</v>
      </c>
      <c r="W66" s="278">
        <v>3027.8929042327964</v>
      </c>
      <c r="X66" s="278">
        <v>6925.6646000081328</v>
      </c>
      <c r="Y66" s="278">
        <v>3409.1814004015928</v>
      </c>
      <c r="Z66" s="278">
        <v>3096.4469553456188</v>
      </c>
      <c r="AA66" s="278" t="s">
        <v>3</v>
      </c>
      <c r="AB66" s="278">
        <v>-39.785751443952563</v>
      </c>
      <c r="AC66" s="278">
        <v>-49.142479550336667</v>
      </c>
      <c r="AD66" s="278">
        <v>-78.233584280330973</v>
      </c>
      <c r="AE66" s="278" t="s">
        <v>3</v>
      </c>
      <c r="AF66" s="278" t="s">
        <v>3</v>
      </c>
      <c r="AG66" s="278" t="s">
        <v>3</v>
      </c>
      <c r="AH66" s="277" t="s">
        <v>3</v>
      </c>
    </row>
    <row r="67" spans="1:34" x14ac:dyDescent="0.25">
      <c r="A67" s="276" t="s">
        <v>1</v>
      </c>
      <c r="B67" s="275">
        <v>5242</v>
      </c>
      <c r="C67" s="275">
        <v>8869</v>
      </c>
      <c r="D67" s="275">
        <v>2658</v>
      </c>
      <c r="E67" s="275">
        <v>1202</v>
      </c>
      <c r="F67" s="275">
        <v>2646</v>
      </c>
      <c r="G67" s="275">
        <v>6149</v>
      </c>
      <c r="H67" s="275">
        <v>3042</v>
      </c>
      <c r="I67" s="275">
        <v>2774</v>
      </c>
      <c r="J67" s="275" t="s">
        <v>3</v>
      </c>
      <c r="K67" s="275">
        <v>-36</v>
      </c>
      <c r="L67" s="275">
        <v>-45</v>
      </c>
      <c r="M67" s="275">
        <v>-73</v>
      </c>
      <c r="N67" s="275" t="s">
        <v>3</v>
      </c>
      <c r="O67" s="275" t="s">
        <v>3</v>
      </c>
      <c r="P67" s="275" t="s">
        <v>3</v>
      </c>
      <c r="Q67" s="274" t="s">
        <v>3</v>
      </c>
      <c r="S67" s="468">
        <v>6626.8174664096532</v>
      </c>
      <c r="T67" s="275">
        <v>10822.382794297913</v>
      </c>
      <c r="U67" s="275">
        <v>3148.9516191166408</v>
      </c>
      <c r="V67" s="275">
        <v>1393.36399297406</v>
      </c>
      <c r="W67" s="275">
        <v>3027.8929042327964</v>
      </c>
      <c r="X67" s="275">
        <v>6925.6646000081328</v>
      </c>
      <c r="Y67" s="275">
        <v>3409.1814004015928</v>
      </c>
      <c r="Z67" s="275">
        <v>3096.4469553456188</v>
      </c>
      <c r="AA67" s="275" t="s">
        <v>3</v>
      </c>
      <c r="AB67" s="275">
        <v>-39.785751443952563</v>
      </c>
      <c r="AC67" s="275">
        <v>-49.142479550336667</v>
      </c>
      <c r="AD67" s="275">
        <v>-78.233584280330973</v>
      </c>
      <c r="AE67" s="275" t="s">
        <v>3</v>
      </c>
      <c r="AF67" s="275" t="s">
        <v>3</v>
      </c>
      <c r="AG67" s="275" t="s">
        <v>3</v>
      </c>
      <c r="AH67" s="274" t="s">
        <v>3</v>
      </c>
    </row>
    <row r="68" spans="1:34" ht="18.75" x14ac:dyDescent="0.3">
      <c r="A68" s="273" t="s">
        <v>0</v>
      </c>
      <c r="B68" s="272">
        <f t="shared" ref="B68:I68" si="7">B66+B56+B50+B36+B4</f>
        <v>952375</v>
      </c>
      <c r="C68" s="271">
        <f t="shared" si="7"/>
        <v>998721</v>
      </c>
      <c r="D68" s="271">
        <f t="shared" si="7"/>
        <v>1119417</v>
      </c>
      <c r="E68" s="272">
        <f t="shared" si="7"/>
        <v>1193361</v>
      </c>
      <c r="F68" s="271">
        <f t="shared" si="7"/>
        <v>1261498</v>
      </c>
      <c r="G68" s="271">
        <f t="shared" si="7"/>
        <v>1235722</v>
      </c>
      <c r="H68" s="272">
        <f t="shared" si="7"/>
        <v>1233873</v>
      </c>
      <c r="I68" s="271">
        <f t="shared" si="7"/>
        <v>1238680</v>
      </c>
      <c r="J68" s="271">
        <f>J56+J50+J36+J4</f>
        <v>1301684</v>
      </c>
      <c r="K68" s="272">
        <f>K66+K56+K50+K36+K4</f>
        <v>1349711</v>
      </c>
      <c r="L68" s="271">
        <f>L66+L56+L50+L36+L4</f>
        <v>1318634</v>
      </c>
      <c r="M68" s="271">
        <f>M66+M56+M50+M36+M4</f>
        <v>1339466</v>
      </c>
      <c r="N68" s="272">
        <f>N56+N50+N36+N4</f>
        <v>1426186</v>
      </c>
      <c r="O68" s="271">
        <f>O56+O50+O36+O4</f>
        <v>1447386</v>
      </c>
      <c r="P68" s="271">
        <f>P56+P50+P36+P4</f>
        <v>1469431</v>
      </c>
      <c r="Q68" s="271">
        <v>1484426.2756000001</v>
      </c>
      <c r="S68" s="483">
        <v>1203970.8669538139</v>
      </c>
      <c r="T68" s="271">
        <v>1218687.6724212433</v>
      </c>
      <c r="U68" s="271">
        <v>1326181.3298031199</v>
      </c>
      <c r="V68" s="272">
        <v>1383349.6239763037</v>
      </c>
      <c r="W68" s="271">
        <v>1443567.9678397067</v>
      </c>
      <c r="X68" s="271">
        <v>1391802.9128071638</v>
      </c>
      <c r="Y68" s="272">
        <v>1382806.3386120035</v>
      </c>
      <c r="Z68" s="271">
        <v>1382662.9108318354</v>
      </c>
      <c r="AA68" s="271">
        <v>1445761.6239717442</v>
      </c>
      <c r="AB68" s="272">
        <v>1491646.2879769073</v>
      </c>
      <c r="AC68" s="271">
        <v>1440020.9862084142</v>
      </c>
      <c r="AD68" s="271">
        <v>1435496.2493375044</v>
      </c>
      <c r="AE68" s="272">
        <v>1508818.8160817337</v>
      </c>
      <c r="AF68" s="271">
        <v>1514586.6845939998</v>
      </c>
      <c r="AG68" s="271">
        <v>1517922.2229999998</v>
      </c>
      <c r="AH68" s="271">
        <v>1484426.2756000001</v>
      </c>
    </row>
  </sheetData>
  <mergeCells count="2">
    <mergeCell ref="B2:Q2"/>
    <mergeCell ref="S2:AH2"/>
  </mergeCells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76DBB-F74C-48C0-AE96-976294212B89}">
  <dimension ref="A1:AH68"/>
  <sheetViews>
    <sheetView zoomScale="90" zoomScaleNormal="90" workbookViewId="0">
      <selection activeCell="O71" sqref="O71"/>
    </sheetView>
  </sheetViews>
  <sheetFormatPr defaultRowHeight="15" x14ac:dyDescent="0.25"/>
  <cols>
    <col min="1" max="1" width="60" customWidth="1"/>
    <col min="2" max="17" width="10.5703125" bestFit="1" customWidth="1"/>
    <col min="19" max="34" width="10.7109375" bestFit="1" customWidth="1"/>
  </cols>
  <sheetData>
    <row r="1" spans="1:34" ht="28.5" x14ac:dyDescent="0.45">
      <c r="A1" s="222" t="s">
        <v>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34" ht="23.25" x14ac:dyDescent="0.35">
      <c r="A2" s="219" t="s">
        <v>67</v>
      </c>
      <c r="B2" s="513" t="s">
        <v>66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5"/>
      <c r="S2" s="513" t="s">
        <v>76</v>
      </c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5"/>
    </row>
    <row r="3" spans="1:34" ht="21" x14ac:dyDescent="0.35">
      <c r="A3" s="268" t="s">
        <v>77</v>
      </c>
      <c r="B3" s="267">
        <v>2007</v>
      </c>
      <c r="C3" s="267">
        <v>2008</v>
      </c>
      <c r="D3" s="267">
        <v>2009</v>
      </c>
      <c r="E3" s="267">
        <v>2010</v>
      </c>
      <c r="F3" s="267">
        <v>2011</v>
      </c>
      <c r="G3" s="267">
        <v>2012</v>
      </c>
      <c r="H3" s="267">
        <v>2013</v>
      </c>
      <c r="I3" s="267">
        <v>2014</v>
      </c>
      <c r="J3" s="267">
        <v>2015</v>
      </c>
      <c r="K3" s="267">
        <v>2016</v>
      </c>
      <c r="L3" s="267">
        <v>2017</v>
      </c>
      <c r="M3" s="267">
        <v>2018</v>
      </c>
      <c r="N3" s="267">
        <v>2019</v>
      </c>
      <c r="O3" s="267">
        <v>2020</v>
      </c>
      <c r="P3" s="266">
        <v>2021</v>
      </c>
      <c r="Q3" s="368">
        <v>2022</v>
      </c>
      <c r="S3" s="454">
        <v>2007</v>
      </c>
      <c r="T3" s="267">
        <v>2008</v>
      </c>
      <c r="U3" s="267">
        <v>2009</v>
      </c>
      <c r="V3" s="267">
        <v>2010</v>
      </c>
      <c r="W3" s="267">
        <v>2011</v>
      </c>
      <c r="X3" s="267">
        <v>2012</v>
      </c>
      <c r="Y3" s="267">
        <v>2013</v>
      </c>
      <c r="Z3" s="267">
        <v>2014</v>
      </c>
      <c r="AA3" s="267">
        <v>2015</v>
      </c>
      <c r="AB3" s="267">
        <v>2016</v>
      </c>
      <c r="AC3" s="267">
        <v>2017</v>
      </c>
      <c r="AD3" s="267">
        <v>2018</v>
      </c>
      <c r="AE3" s="267">
        <v>2019</v>
      </c>
      <c r="AF3" s="267">
        <v>2020</v>
      </c>
      <c r="AG3" s="266">
        <v>2021</v>
      </c>
      <c r="AH3" s="368">
        <v>2022</v>
      </c>
    </row>
    <row r="4" spans="1:34" ht="15.75" x14ac:dyDescent="0.25">
      <c r="A4" s="230" t="s">
        <v>65</v>
      </c>
      <c r="B4" s="245">
        <v>128310</v>
      </c>
      <c r="C4" s="172">
        <v>130729</v>
      </c>
      <c r="D4" s="172">
        <v>153271</v>
      </c>
      <c r="E4" s="172">
        <v>160281</v>
      </c>
      <c r="F4" s="172">
        <v>187000</v>
      </c>
      <c r="G4" s="172">
        <v>201697</v>
      </c>
      <c r="H4" s="172">
        <v>219432</v>
      </c>
      <c r="I4" s="172">
        <v>215170</v>
      </c>
      <c r="J4" s="172">
        <v>219669</v>
      </c>
      <c r="K4" s="172">
        <v>225389</v>
      </c>
      <c r="L4" s="172">
        <v>235499</v>
      </c>
      <c r="M4" s="172">
        <v>250784</v>
      </c>
      <c r="N4" s="172">
        <v>287395</v>
      </c>
      <c r="O4" s="172">
        <v>289811</v>
      </c>
      <c r="P4" s="172">
        <v>308233</v>
      </c>
      <c r="Q4" s="172">
        <v>302021</v>
      </c>
      <c r="S4" s="173">
        <v>162206.59082697873</v>
      </c>
      <c r="T4" s="172">
        <v>159521.84917304904</v>
      </c>
      <c r="U4" s="172">
        <v>181581.25041897167</v>
      </c>
      <c r="V4" s="172">
        <v>185798.48099656845</v>
      </c>
      <c r="W4" s="172">
        <v>213989.4078199293</v>
      </c>
      <c r="X4" s="172">
        <v>227172.83669342013</v>
      </c>
      <c r="Y4" s="172">
        <v>245918.30803843602</v>
      </c>
      <c r="Z4" s="172">
        <v>240181.14325224111</v>
      </c>
      <c r="AA4" s="172">
        <v>243983.18653087009</v>
      </c>
      <c r="AB4" s="172">
        <v>249090.8536722507</v>
      </c>
      <c r="AC4" s="172">
        <v>257177.88425832745</v>
      </c>
      <c r="AD4" s="172">
        <v>268763.44109806197</v>
      </c>
      <c r="AE4" s="172">
        <v>304046.5855420049</v>
      </c>
      <c r="AF4" s="172">
        <v>303266.63491899997</v>
      </c>
      <c r="AG4" s="172">
        <v>318404.68899999995</v>
      </c>
      <c r="AH4" s="172">
        <v>302021</v>
      </c>
    </row>
    <row r="5" spans="1:34" ht="15.75" x14ac:dyDescent="0.25">
      <c r="A5" s="263" t="s">
        <v>64</v>
      </c>
      <c r="B5" s="189">
        <v>54003</v>
      </c>
      <c r="C5" s="169">
        <v>53427</v>
      </c>
      <c r="D5" s="189">
        <v>54958</v>
      </c>
      <c r="E5" s="169">
        <v>73016</v>
      </c>
      <c r="F5" s="189">
        <v>93749</v>
      </c>
      <c r="G5" s="169">
        <v>113067</v>
      </c>
      <c r="H5" s="189">
        <v>127532</v>
      </c>
      <c r="I5" s="169">
        <v>122510</v>
      </c>
      <c r="J5" s="189">
        <v>128219</v>
      </c>
      <c r="K5" s="169">
        <v>130685</v>
      </c>
      <c r="L5" s="189">
        <v>139346</v>
      </c>
      <c r="M5" s="169">
        <v>145021</v>
      </c>
      <c r="N5" s="189">
        <v>151221</v>
      </c>
      <c r="O5" s="169">
        <v>168745</v>
      </c>
      <c r="P5" s="367">
        <v>171791</v>
      </c>
      <c r="Q5" s="189">
        <v>177363</v>
      </c>
      <c r="S5" s="170">
        <v>68269.367348058091</v>
      </c>
      <c r="T5" s="169">
        <v>65194.209668615928</v>
      </c>
      <c r="U5" s="189">
        <v>65109.135847784935</v>
      </c>
      <c r="V5" s="169">
        <v>84640.486947582336</v>
      </c>
      <c r="W5" s="189">
        <v>107279.64167759653</v>
      </c>
      <c r="X5" s="169">
        <v>127348.20610328828</v>
      </c>
      <c r="Y5" s="189">
        <v>142925.61550164889</v>
      </c>
      <c r="Z5" s="169">
        <v>136750.43853619025</v>
      </c>
      <c r="AA5" s="189">
        <v>142410.99196428095</v>
      </c>
      <c r="AB5" s="169">
        <v>144427.80354035948</v>
      </c>
      <c r="AC5" s="189">
        <v>152173.51012047142</v>
      </c>
      <c r="AD5" s="169">
        <v>155417.98117695726</v>
      </c>
      <c r="AE5" s="189">
        <v>159982.70224689896</v>
      </c>
      <c r="AF5" s="169">
        <v>176579.66160499997</v>
      </c>
      <c r="AG5" s="367">
        <v>177460.10299999997</v>
      </c>
      <c r="AH5" s="189">
        <v>177363</v>
      </c>
    </row>
    <row r="6" spans="1:34" ht="15.75" x14ac:dyDescent="0.25">
      <c r="A6" s="156" t="s">
        <v>63</v>
      </c>
      <c r="B6" s="184" t="s">
        <v>3</v>
      </c>
      <c r="C6" s="184" t="s">
        <v>3</v>
      </c>
      <c r="D6" s="184" t="s">
        <v>3</v>
      </c>
      <c r="E6" s="184" t="s">
        <v>3</v>
      </c>
      <c r="F6" s="184" t="s">
        <v>3</v>
      </c>
      <c r="G6" s="184" t="s">
        <v>3</v>
      </c>
      <c r="H6" s="184" t="s">
        <v>3</v>
      </c>
      <c r="I6" s="184" t="s">
        <v>3</v>
      </c>
      <c r="J6" s="184" t="s">
        <v>3</v>
      </c>
      <c r="K6" s="184" t="s">
        <v>3</v>
      </c>
      <c r="L6" s="184" t="s">
        <v>3</v>
      </c>
      <c r="M6" s="184" t="s">
        <v>3</v>
      </c>
      <c r="N6" s="184">
        <v>33091</v>
      </c>
      <c r="O6" s="184">
        <v>33532</v>
      </c>
      <c r="P6" s="184">
        <v>33784</v>
      </c>
      <c r="Q6" s="366">
        <v>33215</v>
      </c>
      <c r="S6" s="446" t="s">
        <v>3</v>
      </c>
      <c r="T6" s="184" t="s">
        <v>3</v>
      </c>
      <c r="U6" s="184" t="s">
        <v>3</v>
      </c>
      <c r="V6" s="184" t="s">
        <v>3</v>
      </c>
      <c r="W6" s="184" t="s">
        <v>3</v>
      </c>
      <c r="X6" s="184" t="s">
        <v>3</v>
      </c>
      <c r="Y6" s="184" t="s">
        <v>3</v>
      </c>
      <c r="Z6" s="184" t="s">
        <v>3</v>
      </c>
      <c r="AA6" s="184" t="s">
        <v>3</v>
      </c>
      <c r="AB6" s="184" t="s">
        <v>3</v>
      </c>
      <c r="AC6" s="184" t="s">
        <v>3</v>
      </c>
      <c r="AD6" s="184" t="s">
        <v>3</v>
      </c>
      <c r="AE6" s="184">
        <v>35008.283241428988</v>
      </c>
      <c r="AF6" s="184">
        <v>35088.857227999993</v>
      </c>
      <c r="AG6" s="184">
        <v>34898.871999999996</v>
      </c>
      <c r="AH6" s="366">
        <v>33215</v>
      </c>
    </row>
    <row r="7" spans="1:34" x14ac:dyDescent="0.25">
      <c r="A7" s="154" t="s">
        <v>62</v>
      </c>
      <c r="B7" s="202" t="s">
        <v>3</v>
      </c>
      <c r="C7" s="202" t="s">
        <v>3</v>
      </c>
      <c r="D7" s="202" t="s">
        <v>3</v>
      </c>
      <c r="E7" s="202" t="s">
        <v>3</v>
      </c>
      <c r="F7" s="202" t="s">
        <v>3</v>
      </c>
      <c r="G7" s="202" t="s">
        <v>3</v>
      </c>
      <c r="H7" s="202" t="s">
        <v>3</v>
      </c>
      <c r="I7" s="202" t="s">
        <v>3</v>
      </c>
      <c r="J7" s="202" t="s">
        <v>3</v>
      </c>
      <c r="K7" s="202" t="s">
        <v>3</v>
      </c>
      <c r="L7" s="202" t="s">
        <v>3</v>
      </c>
      <c r="M7" s="202" t="s">
        <v>3</v>
      </c>
      <c r="N7" s="202" t="s">
        <v>3</v>
      </c>
      <c r="O7" s="202" t="s">
        <v>3</v>
      </c>
      <c r="P7" s="202" t="s">
        <v>3</v>
      </c>
      <c r="Q7" s="347" t="s">
        <v>3</v>
      </c>
      <c r="S7" s="434" t="s">
        <v>3</v>
      </c>
      <c r="T7" s="202" t="s">
        <v>3</v>
      </c>
      <c r="U7" s="202" t="s">
        <v>3</v>
      </c>
      <c r="V7" s="202" t="s">
        <v>3</v>
      </c>
      <c r="W7" s="202" t="s">
        <v>3</v>
      </c>
      <c r="X7" s="202" t="s">
        <v>3</v>
      </c>
      <c r="Y7" s="202" t="s">
        <v>3</v>
      </c>
      <c r="Z7" s="202" t="s">
        <v>3</v>
      </c>
      <c r="AA7" s="202" t="s">
        <v>3</v>
      </c>
      <c r="AB7" s="202" t="s">
        <v>3</v>
      </c>
      <c r="AC7" s="202" t="s">
        <v>3</v>
      </c>
      <c r="AD7" s="202" t="s">
        <v>3</v>
      </c>
      <c r="AE7" s="202" t="s">
        <v>3</v>
      </c>
      <c r="AF7" s="202" t="s">
        <v>3</v>
      </c>
      <c r="AG7" s="202" t="s">
        <v>3</v>
      </c>
      <c r="AH7" s="201" t="s">
        <v>3</v>
      </c>
    </row>
    <row r="8" spans="1:34" x14ac:dyDescent="0.25">
      <c r="A8" s="205" t="s">
        <v>61</v>
      </c>
      <c r="B8" s="207" t="s">
        <v>3</v>
      </c>
      <c r="C8" s="207" t="s">
        <v>3</v>
      </c>
      <c r="D8" s="207" t="s">
        <v>3</v>
      </c>
      <c r="E8" s="207" t="s">
        <v>3</v>
      </c>
      <c r="F8" s="207" t="s">
        <v>3</v>
      </c>
      <c r="G8" s="207" t="s">
        <v>3</v>
      </c>
      <c r="H8" s="207" t="s">
        <v>3</v>
      </c>
      <c r="I8" s="207" t="s">
        <v>3</v>
      </c>
      <c r="J8" s="207" t="s">
        <v>3</v>
      </c>
      <c r="K8" s="207" t="s">
        <v>3</v>
      </c>
      <c r="L8" s="207" t="s">
        <v>3</v>
      </c>
      <c r="M8" s="207" t="s">
        <v>3</v>
      </c>
      <c r="N8" s="207" t="s">
        <v>3</v>
      </c>
      <c r="O8" s="207" t="s">
        <v>3</v>
      </c>
      <c r="P8" s="207" t="s">
        <v>3</v>
      </c>
      <c r="Q8" s="348" t="s">
        <v>3</v>
      </c>
      <c r="S8" s="435" t="s">
        <v>3</v>
      </c>
      <c r="T8" s="207" t="s">
        <v>3</v>
      </c>
      <c r="U8" s="207" t="s">
        <v>3</v>
      </c>
      <c r="V8" s="207" t="s">
        <v>3</v>
      </c>
      <c r="W8" s="207" t="s">
        <v>3</v>
      </c>
      <c r="X8" s="207" t="s">
        <v>3</v>
      </c>
      <c r="Y8" s="207" t="s">
        <v>3</v>
      </c>
      <c r="Z8" s="207" t="s">
        <v>3</v>
      </c>
      <c r="AA8" s="207" t="s">
        <v>3</v>
      </c>
      <c r="AB8" s="207" t="s">
        <v>3</v>
      </c>
      <c r="AC8" s="207" t="s">
        <v>3</v>
      </c>
      <c r="AD8" s="207" t="s">
        <v>3</v>
      </c>
      <c r="AE8" s="207" t="s">
        <v>3</v>
      </c>
      <c r="AF8" s="207" t="s">
        <v>3</v>
      </c>
      <c r="AG8" s="207" t="s">
        <v>3</v>
      </c>
      <c r="AH8" s="204" t="s">
        <v>3</v>
      </c>
    </row>
    <row r="9" spans="1:34" x14ac:dyDescent="0.25">
      <c r="A9" s="154" t="s">
        <v>60</v>
      </c>
      <c r="B9" s="202" t="s">
        <v>3</v>
      </c>
      <c r="C9" s="202" t="s">
        <v>3</v>
      </c>
      <c r="D9" s="202" t="s">
        <v>3</v>
      </c>
      <c r="E9" s="202" t="s">
        <v>3</v>
      </c>
      <c r="F9" s="202" t="s">
        <v>3</v>
      </c>
      <c r="G9" s="202" t="s">
        <v>3</v>
      </c>
      <c r="H9" s="202" t="s">
        <v>3</v>
      </c>
      <c r="I9" s="202" t="s">
        <v>3</v>
      </c>
      <c r="J9" s="202" t="s">
        <v>3</v>
      </c>
      <c r="K9" s="202" t="s">
        <v>3</v>
      </c>
      <c r="L9" s="202" t="s">
        <v>3</v>
      </c>
      <c r="M9" s="202" t="s">
        <v>3</v>
      </c>
      <c r="N9" s="202" t="s">
        <v>3</v>
      </c>
      <c r="O9" s="202" t="s">
        <v>3</v>
      </c>
      <c r="P9" s="202" t="s">
        <v>3</v>
      </c>
      <c r="Q9" s="347" t="s">
        <v>3</v>
      </c>
      <c r="S9" s="434" t="s">
        <v>3</v>
      </c>
      <c r="T9" s="202" t="s">
        <v>3</v>
      </c>
      <c r="U9" s="202" t="s">
        <v>3</v>
      </c>
      <c r="V9" s="202" t="s">
        <v>3</v>
      </c>
      <c r="W9" s="202" t="s">
        <v>3</v>
      </c>
      <c r="X9" s="202" t="s">
        <v>3</v>
      </c>
      <c r="Y9" s="202" t="s">
        <v>3</v>
      </c>
      <c r="Z9" s="202" t="s">
        <v>3</v>
      </c>
      <c r="AA9" s="202" t="s">
        <v>3</v>
      </c>
      <c r="AB9" s="202" t="s">
        <v>3</v>
      </c>
      <c r="AC9" s="202" t="s">
        <v>3</v>
      </c>
      <c r="AD9" s="202" t="s">
        <v>3</v>
      </c>
      <c r="AE9" s="202" t="s">
        <v>3</v>
      </c>
      <c r="AF9" s="202" t="s">
        <v>3</v>
      </c>
      <c r="AG9" s="202" t="s">
        <v>3</v>
      </c>
      <c r="AH9" s="201" t="s">
        <v>3</v>
      </c>
    </row>
    <row r="10" spans="1:34" x14ac:dyDescent="0.25">
      <c r="A10" s="205" t="s">
        <v>59</v>
      </c>
      <c r="B10" s="207" t="s">
        <v>3</v>
      </c>
      <c r="C10" s="207" t="s">
        <v>3</v>
      </c>
      <c r="D10" s="207" t="s">
        <v>3</v>
      </c>
      <c r="E10" s="207" t="s">
        <v>3</v>
      </c>
      <c r="F10" s="207" t="s">
        <v>3</v>
      </c>
      <c r="G10" s="207" t="s">
        <v>3</v>
      </c>
      <c r="H10" s="207" t="s">
        <v>3</v>
      </c>
      <c r="I10" s="207" t="s">
        <v>3</v>
      </c>
      <c r="J10" s="207" t="s">
        <v>3</v>
      </c>
      <c r="K10" s="207" t="s">
        <v>3</v>
      </c>
      <c r="L10" s="207" t="s">
        <v>3</v>
      </c>
      <c r="M10" s="207" t="s">
        <v>3</v>
      </c>
      <c r="N10" s="207" t="s">
        <v>3</v>
      </c>
      <c r="O10" s="207" t="s">
        <v>3</v>
      </c>
      <c r="P10" s="207" t="s">
        <v>3</v>
      </c>
      <c r="Q10" s="348" t="s">
        <v>3</v>
      </c>
      <c r="S10" s="435" t="s">
        <v>3</v>
      </c>
      <c r="T10" s="207" t="s">
        <v>3</v>
      </c>
      <c r="U10" s="207" t="s">
        <v>3</v>
      </c>
      <c r="V10" s="207" t="s">
        <v>3</v>
      </c>
      <c r="W10" s="207" t="s">
        <v>3</v>
      </c>
      <c r="X10" s="207" t="s">
        <v>3</v>
      </c>
      <c r="Y10" s="207" t="s">
        <v>3</v>
      </c>
      <c r="Z10" s="207" t="s">
        <v>3</v>
      </c>
      <c r="AA10" s="207" t="s">
        <v>3</v>
      </c>
      <c r="AB10" s="207" t="s">
        <v>3</v>
      </c>
      <c r="AC10" s="207" t="s">
        <v>3</v>
      </c>
      <c r="AD10" s="207" t="s">
        <v>3</v>
      </c>
      <c r="AE10" s="207" t="s">
        <v>3</v>
      </c>
      <c r="AF10" s="207" t="s">
        <v>3</v>
      </c>
      <c r="AG10" s="207" t="s">
        <v>3</v>
      </c>
      <c r="AH10" s="204" t="s">
        <v>3</v>
      </c>
    </row>
    <row r="11" spans="1:34" ht="15.75" x14ac:dyDescent="0.25">
      <c r="A11" s="154" t="s">
        <v>58</v>
      </c>
      <c r="B11" s="188">
        <v>50158</v>
      </c>
      <c r="C11" s="188">
        <v>49140</v>
      </c>
      <c r="D11" s="188">
        <v>50905</v>
      </c>
      <c r="E11" s="188">
        <v>69779</v>
      </c>
      <c r="F11" s="188">
        <v>88081</v>
      </c>
      <c r="G11" s="188">
        <v>106922</v>
      </c>
      <c r="H11" s="188">
        <v>120005</v>
      </c>
      <c r="I11" s="188">
        <v>115536</v>
      </c>
      <c r="J11" s="188">
        <v>117583</v>
      </c>
      <c r="K11" s="188">
        <v>124713</v>
      </c>
      <c r="L11" s="188">
        <v>124018</v>
      </c>
      <c r="M11" s="188">
        <v>131401</v>
      </c>
      <c r="N11" s="188">
        <v>103714</v>
      </c>
      <c r="O11" s="188">
        <v>120953</v>
      </c>
      <c r="P11" s="365">
        <v>124049</v>
      </c>
      <c r="Q11" s="364">
        <v>125769</v>
      </c>
      <c r="S11" s="437">
        <v>63408.605585687787</v>
      </c>
      <c r="T11" s="188">
        <v>59963.004906054739</v>
      </c>
      <c r="U11" s="188">
        <v>60307.517746851998</v>
      </c>
      <c r="V11" s="188">
        <v>80888.141485638043</v>
      </c>
      <c r="W11" s="188">
        <v>100793.58839672295</v>
      </c>
      <c r="X11" s="188">
        <v>120427.04673313866</v>
      </c>
      <c r="Y11" s="188">
        <v>134490.07690834752</v>
      </c>
      <c r="Z11" s="188">
        <v>128965.78782725718</v>
      </c>
      <c r="AA11" s="188">
        <v>130597.74033595681</v>
      </c>
      <c r="AB11" s="188">
        <v>137827.78943971268</v>
      </c>
      <c r="AC11" s="188">
        <v>135434.48953052561</v>
      </c>
      <c r="AD11" s="188">
        <v>140821.5233975311</v>
      </c>
      <c r="AE11" s="188">
        <v>109723.16001636598</v>
      </c>
      <c r="AF11" s="188">
        <v>126568.72683699998</v>
      </c>
      <c r="AG11" s="365">
        <v>128142.61699999998</v>
      </c>
      <c r="AH11" s="364">
        <v>125769</v>
      </c>
    </row>
    <row r="12" spans="1:34" ht="15.75" x14ac:dyDescent="0.25">
      <c r="A12" s="205" t="s">
        <v>57</v>
      </c>
      <c r="B12" s="187" t="s">
        <v>3</v>
      </c>
      <c r="C12" s="187" t="s">
        <v>3</v>
      </c>
      <c r="D12" s="187" t="s">
        <v>3</v>
      </c>
      <c r="E12" s="187" t="s">
        <v>3</v>
      </c>
      <c r="F12" s="187" t="s">
        <v>3</v>
      </c>
      <c r="G12" s="187" t="s">
        <v>3</v>
      </c>
      <c r="H12" s="187" t="s">
        <v>3</v>
      </c>
      <c r="I12" s="187" t="s">
        <v>3</v>
      </c>
      <c r="J12" s="187" t="s">
        <v>3</v>
      </c>
      <c r="K12" s="187" t="s">
        <v>3</v>
      </c>
      <c r="L12" s="187" t="s">
        <v>3</v>
      </c>
      <c r="M12" s="187" t="s">
        <v>3</v>
      </c>
      <c r="N12" s="187">
        <v>5759</v>
      </c>
      <c r="O12" s="187">
        <v>6297</v>
      </c>
      <c r="P12" s="187">
        <v>6977</v>
      </c>
      <c r="Q12" s="363">
        <v>6987</v>
      </c>
      <c r="S12" s="438" t="s">
        <v>3</v>
      </c>
      <c r="T12" s="187" t="s">
        <v>3</v>
      </c>
      <c r="U12" s="187" t="s">
        <v>3</v>
      </c>
      <c r="V12" s="187" t="s">
        <v>3</v>
      </c>
      <c r="W12" s="187" t="s">
        <v>3</v>
      </c>
      <c r="X12" s="187" t="s">
        <v>3</v>
      </c>
      <c r="Y12" s="187" t="s">
        <v>3</v>
      </c>
      <c r="Z12" s="187" t="s">
        <v>3</v>
      </c>
      <c r="AA12" s="187" t="s">
        <v>3</v>
      </c>
      <c r="AB12" s="187" t="s">
        <v>3</v>
      </c>
      <c r="AC12" s="187" t="s">
        <v>3</v>
      </c>
      <c r="AD12" s="187" t="s">
        <v>3</v>
      </c>
      <c r="AE12" s="187">
        <v>6092.6748417209983</v>
      </c>
      <c r="AF12" s="187">
        <v>6589.3634129999991</v>
      </c>
      <c r="AG12" s="187">
        <v>7207.2409999999991</v>
      </c>
      <c r="AH12" s="363">
        <v>6987</v>
      </c>
    </row>
    <row r="13" spans="1:34" ht="15.75" x14ac:dyDescent="0.25">
      <c r="A13" s="154" t="s">
        <v>56</v>
      </c>
      <c r="B13" s="153" t="s">
        <v>3</v>
      </c>
      <c r="C13" s="153" t="s">
        <v>3</v>
      </c>
      <c r="D13" s="153" t="s">
        <v>3</v>
      </c>
      <c r="E13" s="153" t="s">
        <v>3</v>
      </c>
      <c r="F13" s="153" t="s">
        <v>3</v>
      </c>
      <c r="G13" s="153" t="s">
        <v>3</v>
      </c>
      <c r="H13" s="153" t="s">
        <v>3</v>
      </c>
      <c r="I13" s="153" t="s">
        <v>3</v>
      </c>
      <c r="J13" s="153" t="s">
        <v>3</v>
      </c>
      <c r="K13" s="153" t="s">
        <v>3</v>
      </c>
      <c r="L13" s="153" t="s">
        <v>3</v>
      </c>
      <c r="M13" s="153" t="s">
        <v>3</v>
      </c>
      <c r="N13" s="153">
        <v>5422</v>
      </c>
      <c r="O13" s="153">
        <v>5286</v>
      </c>
      <c r="P13" s="153">
        <v>5961</v>
      </c>
      <c r="Q13" s="343">
        <v>6916</v>
      </c>
      <c r="S13" s="436" t="s">
        <v>3</v>
      </c>
      <c r="T13" s="153" t="s">
        <v>3</v>
      </c>
      <c r="U13" s="153" t="s">
        <v>3</v>
      </c>
      <c r="V13" s="153" t="s">
        <v>3</v>
      </c>
      <c r="W13" s="153" t="s">
        <v>3</v>
      </c>
      <c r="X13" s="153" t="s">
        <v>3</v>
      </c>
      <c r="Y13" s="153" t="s">
        <v>3</v>
      </c>
      <c r="Z13" s="153" t="s">
        <v>3</v>
      </c>
      <c r="AA13" s="153" t="s">
        <v>3</v>
      </c>
      <c r="AB13" s="153" t="s">
        <v>3</v>
      </c>
      <c r="AC13" s="153" t="s">
        <v>3</v>
      </c>
      <c r="AD13" s="153" t="s">
        <v>3</v>
      </c>
      <c r="AE13" s="153">
        <v>5736.1491564179987</v>
      </c>
      <c r="AF13" s="153">
        <v>5531.4236939999992</v>
      </c>
      <c r="AG13" s="153">
        <v>6157.7129999999997</v>
      </c>
      <c r="AH13" s="343">
        <v>6916</v>
      </c>
    </row>
    <row r="14" spans="1:34" ht="15.75" x14ac:dyDescent="0.25">
      <c r="A14" s="205" t="s">
        <v>55</v>
      </c>
      <c r="B14" s="187" t="s">
        <v>3</v>
      </c>
      <c r="C14" s="187" t="s">
        <v>3</v>
      </c>
      <c r="D14" s="187" t="s">
        <v>3</v>
      </c>
      <c r="E14" s="187" t="s">
        <v>3</v>
      </c>
      <c r="F14" s="187" t="s">
        <v>3</v>
      </c>
      <c r="G14" s="187" t="s">
        <v>3</v>
      </c>
      <c r="H14" s="187" t="s">
        <v>3</v>
      </c>
      <c r="I14" s="187" t="s">
        <v>3</v>
      </c>
      <c r="J14" s="187" t="s">
        <v>3</v>
      </c>
      <c r="K14" s="187" t="s">
        <v>3</v>
      </c>
      <c r="L14" s="187" t="s">
        <v>3</v>
      </c>
      <c r="M14" s="187" t="s">
        <v>3</v>
      </c>
      <c r="N14" s="187">
        <v>931</v>
      </c>
      <c r="O14" s="187">
        <v>954</v>
      </c>
      <c r="P14" s="187" t="s">
        <v>3</v>
      </c>
      <c r="Q14" s="348" t="s">
        <v>3</v>
      </c>
      <c r="S14" s="438" t="s">
        <v>3</v>
      </c>
      <c r="T14" s="187" t="s">
        <v>3</v>
      </c>
      <c r="U14" s="187" t="s">
        <v>3</v>
      </c>
      <c r="V14" s="187" t="s">
        <v>3</v>
      </c>
      <c r="W14" s="187" t="s">
        <v>3</v>
      </c>
      <c r="X14" s="187" t="s">
        <v>3</v>
      </c>
      <c r="Y14" s="187" t="s">
        <v>3</v>
      </c>
      <c r="Z14" s="187" t="s">
        <v>3</v>
      </c>
      <c r="AA14" s="187" t="s">
        <v>3</v>
      </c>
      <c r="AB14" s="187" t="s">
        <v>3</v>
      </c>
      <c r="AC14" s="187" t="s">
        <v>3</v>
      </c>
      <c r="AD14" s="187" t="s">
        <v>3</v>
      </c>
      <c r="AE14" s="187">
        <v>984.94187838899973</v>
      </c>
      <c r="AF14" s="187">
        <v>998.29326599999979</v>
      </c>
      <c r="AG14" s="187" t="s">
        <v>3</v>
      </c>
      <c r="AH14" s="348" t="s">
        <v>3</v>
      </c>
    </row>
    <row r="15" spans="1:34" ht="15.75" x14ac:dyDescent="0.25">
      <c r="A15" s="154" t="s">
        <v>54</v>
      </c>
      <c r="B15" s="188">
        <v>15</v>
      </c>
      <c r="C15" s="188">
        <v>78</v>
      </c>
      <c r="D15" s="188">
        <v>70</v>
      </c>
      <c r="E15" s="188">
        <v>65</v>
      </c>
      <c r="F15" s="188">
        <v>172</v>
      </c>
      <c r="G15" s="188">
        <v>-455</v>
      </c>
      <c r="H15" s="188">
        <v>245</v>
      </c>
      <c r="I15" s="188">
        <v>278</v>
      </c>
      <c r="J15" s="188">
        <v>470</v>
      </c>
      <c r="K15" s="188">
        <v>437</v>
      </c>
      <c r="L15" s="188">
        <v>277</v>
      </c>
      <c r="M15" s="188">
        <v>461</v>
      </c>
      <c r="N15" s="188">
        <v>480</v>
      </c>
      <c r="O15" s="188">
        <v>408</v>
      </c>
      <c r="P15" s="365">
        <v>78</v>
      </c>
      <c r="Q15" s="364">
        <v>221</v>
      </c>
      <c r="S15" s="437">
        <v>18.962659671145516</v>
      </c>
      <c r="T15" s="188">
        <v>95.179372866753553</v>
      </c>
      <c r="U15" s="188">
        <v>82.929500879670755</v>
      </c>
      <c r="V15" s="188">
        <v>75.348302448680442</v>
      </c>
      <c r="W15" s="188">
        <v>196.82448205897239</v>
      </c>
      <c r="X15" s="188">
        <v>-512.46989640652146</v>
      </c>
      <c r="Y15" s="188">
        <v>274.57246650177194</v>
      </c>
      <c r="Z15" s="188">
        <v>310.31443892793152</v>
      </c>
      <c r="AA15" s="188">
        <v>522.02221373752752</v>
      </c>
      <c r="AB15" s="188">
        <v>482.95481613909089</v>
      </c>
      <c r="AC15" s="188">
        <v>302.49926300985015</v>
      </c>
      <c r="AD15" s="188">
        <v>494.05044319496687</v>
      </c>
      <c r="AE15" s="188">
        <v>507.81106511999985</v>
      </c>
      <c r="AF15" s="188">
        <v>426.9430319999999</v>
      </c>
      <c r="AG15" s="365">
        <v>80.573999999999998</v>
      </c>
      <c r="AH15" s="364">
        <v>221</v>
      </c>
    </row>
    <row r="16" spans="1:34" ht="15.75" x14ac:dyDescent="0.25">
      <c r="A16" s="205" t="s">
        <v>53</v>
      </c>
      <c r="B16" s="187" t="s">
        <v>3</v>
      </c>
      <c r="C16" s="187" t="s">
        <v>3</v>
      </c>
      <c r="D16" s="187" t="s">
        <v>3</v>
      </c>
      <c r="E16" s="187">
        <v>1019</v>
      </c>
      <c r="F16" s="187">
        <v>808</v>
      </c>
      <c r="G16" s="187">
        <v>745</v>
      </c>
      <c r="H16" s="187">
        <v>438</v>
      </c>
      <c r="I16" s="187">
        <v>504</v>
      </c>
      <c r="J16" s="187">
        <v>1886</v>
      </c>
      <c r="K16" s="187">
        <v>2014</v>
      </c>
      <c r="L16" s="187">
        <v>2395</v>
      </c>
      <c r="M16" s="187">
        <v>2140</v>
      </c>
      <c r="N16" s="187">
        <v>1824</v>
      </c>
      <c r="O16" s="187">
        <v>1315</v>
      </c>
      <c r="P16" s="187">
        <v>942</v>
      </c>
      <c r="Q16" s="363">
        <v>4256</v>
      </c>
      <c r="S16" s="438" t="s">
        <v>3</v>
      </c>
      <c r="T16" s="187" t="s">
        <v>3</v>
      </c>
      <c r="U16" s="187" t="s">
        <v>3</v>
      </c>
      <c r="V16" s="187">
        <v>1181.2295414646981</v>
      </c>
      <c r="W16" s="187">
        <v>924.6173343235447</v>
      </c>
      <c r="X16" s="187">
        <v>839.09906114913952</v>
      </c>
      <c r="Y16" s="187">
        <v>490.86832786847395</v>
      </c>
      <c r="Z16" s="187">
        <v>562.5844504304946</v>
      </c>
      <c r="AA16" s="187">
        <v>2094.7529683169723</v>
      </c>
      <c r="AB16" s="187">
        <v>2225.7917613366799</v>
      </c>
      <c r="AC16" s="187">
        <v>2615.4719671790294</v>
      </c>
      <c r="AD16" s="187">
        <v>2293.4228816425793</v>
      </c>
      <c r="AE16" s="187">
        <v>1929.6820474559995</v>
      </c>
      <c r="AF16" s="187">
        <v>1376.0541349999999</v>
      </c>
      <c r="AG16" s="187">
        <v>973.0859999999999</v>
      </c>
      <c r="AH16" s="363">
        <v>4256</v>
      </c>
    </row>
    <row r="17" spans="1:34" ht="15.75" x14ac:dyDescent="0.25">
      <c r="A17" s="154" t="s">
        <v>52</v>
      </c>
      <c r="B17" s="153">
        <v>3830</v>
      </c>
      <c r="C17" s="153">
        <v>4209</v>
      </c>
      <c r="D17" s="153">
        <v>3983</v>
      </c>
      <c r="E17" s="153">
        <v>2153</v>
      </c>
      <c r="F17" s="153">
        <v>4688</v>
      </c>
      <c r="G17" s="153">
        <v>7667</v>
      </c>
      <c r="H17" s="153">
        <v>10803</v>
      </c>
      <c r="I17" s="153">
        <v>9820</v>
      </c>
      <c r="J17" s="153">
        <v>11253</v>
      </c>
      <c r="K17" s="153">
        <v>6515</v>
      </c>
      <c r="L17" s="153">
        <v>15694</v>
      </c>
      <c r="M17" s="153">
        <v>14139</v>
      </c>
      <c r="N17" s="153" t="s">
        <v>3</v>
      </c>
      <c r="O17" s="153" t="s">
        <v>3</v>
      </c>
      <c r="P17" s="153" t="s">
        <v>3</v>
      </c>
      <c r="Q17" s="347" t="s">
        <v>3</v>
      </c>
      <c r="S17" s="436">
        <v>4841.7991026991549</v>
      </c>
      <c r="T17" s="153">
        <v>5136.0253896944323</v>
      </c>
      <c r="U17" s="153">
        <v>4718.6886000532659</v>
      </c>
      <c r="V17" s="153">
        <v>2495.7676180309077</v>
      </c>
      <c r="W17" s="153">
        <v>5364.6114644910613</v>
      </c>
      <c r="X17" s="153">
        <v>8635.3993313160445</v>
      </c>
      <c r="Y17" s="153">
        <v>12106.964716810786</v>
      </c>
      <c r="Z17" s="153">
        <v>10961.46687148305</v>
      </c>
      <c r="AA17" s="153">
        <v>12498.544619549783</v>
      </c>
      <c r="AB17" s="153">
        <v>7200.1158515930829</v>
      </c>
      <c r="AC17" s="153">
        <v>17138.712756955192</v>
      </c>
      <c r="AD17" s="153">
        <v>15152.666412871229</v>
      </c>
      <c r="AE17" s="153" t="s">
        <v>3</v>
      </c>
      <c r="AF17" s="153" t="s">
        <v>3</v>
      </c>
      <c r="AG17" s="153" t="s">
        <v>3</v>
      </c>
      <c r="AH17" s="347" t="s">
        <v>3</v>
      </c>
    </row>
    <row r="18" spans="1:34" ht="15.75" x14ac:dyDescent="0.25">
      <c r="A18" s="177" t="s">
        <v>51</v>
      </c>
      <c r="B18" s="253" t="s">
        <v>3</v>
      </c>
      <c r="C18" s="253" t="s">
        <v>3</v>
      </c>
      <c r="D18" s="253" t="s">
        <v>3</v>
      </c>
      <c r="E18" s="253" t="s">
        <v>3</v>
      </c>
      <c r="F18" s="253" t="s">
        <v>3</v>
      </c>
      <c r="G18" s="253">
        <v>-1812</v>
      </c>
      <c r="H18" s="253">
        <v>-3959</v>
      </c>
      <c r="I18" s="253">
        <v>-3628</v>
      </c>
      <c r="J18" s="253">
        <v>-2973</v>
      </c>
      <c r="K18" s="253">
        <v>-2994</v>
      </c>
      <c r="L18" s="253">
        <v>-3038</v>
      </c>
      <c r="M18" s="253">
        <v>-3120</v>
      </c>
      <c r="N18" s="253" t="s">
        <v>3</v>
      </c>
      <c r="O18" s="253" t="s">
        <v>3</v>
      </c>
      <c r="P18" s="253" t="s">
        <v>3</v>
      </c>
      <c r="Q18" s="348" t="s">
        <v>3</v>
      </c>
      <c r="S18" s="455" t="s">
        <v>3</v>
      </c>
      <c r="T18" s="253" t="s">
        <v>3</v>
      </c>
      <c r="U18" s="253" t="s">
        <v>3</v>
      </c>
      <c r="V18" s="253" t="s">
        <v>3</v>
      </c>
      <c r="W18" s="253" t="s">
        <v>3</v>
      </c>
      <c r="X18" s="253">
        <v>-2040.8691259090481</v>
      </c>
      <c r="Y18" s="253">
        <v>-4436.8669178796536</v>
      </c>
      <c r="Z18" s="253">
        <v>-4049.7150519084016</v>
      </c>
      <c r="AA18" s="253">
        <v>-3302.0681732801477</v>
      </c>
      <c r="AB18" s="253">
        <v>-3308.8483284220551</v>
      </c>
      <c r="AC18" s="253">
        <v>-3317.6633971982842</v>
      </c>
      <c r="AD18" s="253">
        <v>-3343.6819582826392</v>
      </c>
      <c r="AE18" s="253" t="s">
        <v>3</v>
      </c>
      <c r="AF18" s="253" t="s">
        <v>3</v>
      </c>
      <c r="AG18" s="253" t="s">
        <v>3</v>
      </c>
      <c r="AH18" s="348" t="s">
        <v>3</v>
      </c>
    </row>
    <row r="19" spans="1:34" ht="15.75" x14ac:dyDescent="0.25">
      <c r="A19" s="247" t="s">
        <v>50</v>
      </c>
      <c r="B19" s="143">
        <v>4109</v>
      </c>
      <c r="C19" s="143">
        <v>5620</v>
      </c>
      <c r="D19" s="143">
        <v>6167</v>
      </c>
      <c r="E19" s="143">
        <v>5650</v>
      </c>
      <c r="F19" s="143">
        <v>5027</v>
      </c>
      <c r="G19" s="143">
        <v>3312</v>
      </c>
      <c r="H19" s="143">
        <v>3382</v>
      </c>
      <c r="I19" s="143">
        <v>2993</v>
      </c>
      <c r="J19" s="143">
        <v>2554</v>
      </c>
      <c r="K19" s="143">
        <v>2727</v>
      </c>
      <c r="L19" s="143">
        <v>2244</v>
      </c>
      <c r="M19" s="143">
        <v>2845</v>
      </c>
      <c r="N19" s="143">
        <v>2081</v>
      </c>
      <c r="O19" s="143">
        <v>1668</v>
      </c>
      <c r="P19" s="143">
        <v>1463</v>
      </c>
      <c r="Q19" s="143">
        <v>1454</v>
      </c>
      <c r="S19" s="144">
        <v>5194.5045725824612</v>
      </c>
      <c r="T19" s="143">
        <v>6857.7958398866022</v>
      </c>
      <c r="U19" s="143">
        <v>7306.0890274989933</v>
      </c>
      <c r="V19" s="143">
        <v>6549.5062897699154</v>
      </c>
      <c r="W19" s="143">
        <v>5752.5387866886877</v>
      </c>
      <c r="X19" s="143">
        <v>3730.3303228536247</v>
      </c>
      <c r="Y19" s="143">
        <v>3790.2207416693582</v>
      </c>
      <c r="Z19" s="143">
        <v>3340.9032939255362</v>
      </c>
      <c r="AA19" s="143">
        <v>2836.6909231609475</v>
      </c>
      <c r="AB19" s="143">
        <v>3013.770671879407</v>
      </c>
      <c r="AC19" s="143">
        <v>2450.5716469101217</v>
      </c>
      <c r="AD19" s="143">
        <v>3048.9664010622141</v>
      </c>
      <c r="AE19" s="143">
        <v>2201.5725552389995</v>
      </c>
      <c r="AF19" s="143">
        <v>1745.4435719999997</v>
      </c>
      <c r="AG19" s="143">
        <v>1511.2789999999998</v>
      </c>
      <c r="AH19" s="143">
        <v>1454</v>
      </c>
    </row>
    <row r="20" spans="1:34" ht="15.75" x14ac:dyDescent="0.25">
      <c r="A20" s="205" t="s">
        <v>49</v>
      </c>
      <c r="B20" s="196">
        <v>4109</v>
      </c>
      <c r="C20" s="196">
        <v>5620</v>
      </c>
      <c r="D20" s="196">
        <v>6167</v>
      </c>
      <c r="E20" s="196">
        <v>5650</v>
      </c>
      <c r="F20" s="196">
        <v>5027</v>
      </c>
      <c r="G20" s="196">
        <v>3312</v>
      </c>
      <c r="H20" s="196">
        <v>3382</v>
      </c>
      <c r="I20" s="196">
        <v>2993</v>
      </c>
      <c r="J20" s="196">
        <v>2554</v>
      </c>
      <c r="K20" s="196">
        <v>2727</v>
      </c>
      <c r="L20" s="196">
        <v>2244</v>
      </c>
      <c r="M20" s="196">
        <v>2845</v>
      </c>
      <c r="N20" s="196">
        <v>2081</v>
      </c>
      <c r="O20" s="196">
        <v>1668</v>
      </c>
      <c r="P20" s="196">
        <v>1463</v>
      </c>
      <c r="Q20" s="362">
        <v>1454</v>
      </c>
      <c r="S20" s="440">
        <v>5194.5045725824612</v>
      </c>
      <c r="T20" s="196">
        <v>6857.7958398866022</v>
      </c>
      <c r="U20" s="196">
        <v>7306.0890274989933</v>
      </c>
      <c r="V20" s="196">
        <v>6549.5062897699154</v>
      </c>
      <c r="W20" s="196">
        <v>5752.5387866886877</v>
      </c>
      <c r="X20" s="196">
        <v>3730.3303228536247</v>
      </c>
      <c r="Y20" s="196">
        <v>3790.2207416693582</v>
      </c>
      <c r="Z20" s="196">
        <v>3340.9032939255362</v>
      </c>
      <c r="AA20" s="196">
        <v>2836.6909231609475</v>
      </c>
      <c r="AB20" s="196">
        <v>3013.770671879407</v>
      </c>
      <c r="AC20" s="196">
        <v>2450.5716469101217</v>
      </c>
      <c r="AD20" s="196">
        <v>3048.9664010622141</v>
      </c>
      <c r="AE20" s="196">
        <v>2201.5725552389995</v>
      </c>
      <c r="AF20" s="196">
        <v>1745.4435719999997</v>
      </c>
      <c r="AG20" s="196">
        <v>1511.2789999999998</v>
      </c>
      <c r="AH20" s="362">
        <v>1454</v>
      </c>
    </row>
    <row r="21" spans="1:34" ht="15.75" x14ac:dyDescent="0.25">
      <c r="A21" s="247" t="s">
        <v>48</v>
      </c>
      <c r="B21" s="157">
        <v>1711</v>
      </c>
      <c r="C21" s="157">
        <v>2359</v>
      </c>
      <c r="D21" s="157">
        <v>2998</v>
      </c>
      <c r="E21" s="157">
        <v>2823</v>
      </c>
      <c r="F21" s="157">
        <v>2554</v>
      </c>
      <c r="G21" s="157">
        <v>1789</v>
      </c>
      <c r="H21" s="157">
        <v>1902</v>
      </c>
      <c r="I21" s="157">
        <v>1807</v>
      </c>
      <c r="J21" s="157">
        <v>1475</v>
      </c>
      <c r="K21" s="157">
        <v>832</v>
      </c>
      <c r="L21" s="157">
        <v>404</v>
      </c>
      <c r="M21" s="157">
        <v>294</v>
      </c>
      <c r="N21" s="157" t="s">
        <v>3</v>
      </c>
      <c r="O21" s="157" t="s">
        <v>3</v>
      </c>
      <c r="P21" s="157" t="s">
        <v>3</v>
      </c>
      <c r="Q21" s="345" t="s">
        <v>3</v>
      </c>
      <c r="S21" s="158">
        <v>2163.0073798219983</v>
      </c>
      <c r="T21" s="157">
        <v>2878.565905034252</v>
      </c>
      <c r="U21" s="157">
        <v>3551.752051960756</v>
      </c>
      <c r="V21" s="157">
        <v>3272.4347355788445</v>
      </c>
      <c r="W21" s="157">
        <v>2922.6146928989274</v>
      </c>
      <c r="X21" s="157">
        <v>2014.9640542225648</v>
      </c>
      <c r="Y21" s="157">
        <v>2131.5789032096745</v>
      </c>
      <c r="Z21" s="157">
        <v>2017.043853031555</v>
      </c>
      <c r="AA21" s="157">
        <v>1638.2612026869217</v>
      </c>
      <c r="AB21" s="157">
        <v>919.49292226023704</v>
      </c>
      <c r="AC21" s="157">
        <v>441.19026085191143</v>
      </c>
      <c r="AD21" s="157">
        <v>315.07772299201793</v>
      </c>
      <c r="AE21" s="157" t="s">
        <v>3</v>
      </c>
      <c r="AF21" s="157" t="s">
        <v>3</v>
      </c>
      <c r="AG21" s="157" t="s">
        <v>3</v>
      </c>
      <c r="AH21" s="345" t="s">
        <v>3</v>
      </c>
    </row>
    <row r="22" spans="1:34" x14ac:dyDescent="0.25">
      <c r="A22" s="154" t="s">
        <v>47</v>
      </c>
      <c r="B22" s="202" t="s">
        <v>3</v>
      </c>
      <c r="C22" s="202" t="s">
        <v>3</v>
      </c>
      <c r="D22" s="202" t="s">
        <v>3</v>
      </c>
      <c r="E22" s="202" t="s">
        <v>3</v>
      </c>
      <c r="F22" s="202" t="s">
        <v>3</v>
      </c>
      <c r="G22" s="202" t="s">
        <v>3</v>
      </c>
      <c r="H22" s="202" t="s">
        <v>3</v>
      </c>
      <c r="I22" s="202" t="s">
        <v>3</v>
      </c>
      <c r="J22" s="202" t="s">
        <v>3</v>
      </c>
      <c r="K22" s="202" t="s">
        <v>3</v>
      </c>
      <c r="L22" s="202" t="s">
        <v>3</v>
      </c>
      <c r="M22" s="202" t="s">
        <v>3</v>
      </c>
      <c r="N22" s="202" t="s">
        <v>3</v>
      </c>
      <c r="O22" s="202" t="s">
        <v>3</v>
      </c>
      <c r="P22" s="202" t="s">
        <v>3</v>
      </c>
      <c r="Q22" s="347" t="s">
        <v>3</v>
      </c>
      <c r="S22" s="434" t="s">
        <v>3</v>
      </c>
      <c r="T22" s="202" t="s">
        <v>3</v>
      </c>
      <c r="U22" s="202" t="s">
        <v>3</v>
      </c>
      <c r="V22" s="202" t="s">
        <v>3</v>
      </c>
      <c r="W22" s="202" t="s">
        <v>3</v>
      </c>
      <c r="X22" s="202" t="s">
        <v>3</v>
      </c>
      <c r="Y22" s="202" t="s">
        <v>3</v>
      </c>
      <c r="Z22" s="202" t="s">
        <v>3</v>
      </c>
      <c r="AA22" s="202" t="s">
        <v>3</v>
      </c>
      <c r="AB22" s="202" t="s">
        <v>3</v>
      </c>
      <c r="AC22" s="202" t="s">
        <v>3</v>
      </c>
      <c r="AD22" s="202" t="s">
        <v>3</v>
      </c>
      <c r="AE22" s="202" t="s">
        <v>3</v>
      </c>
      <c r="AF22" s="202" t="s">
        <v>3</v>
      </c>
      <c r="AG22" s="202" t="s">
        <v>3</v>
      </c>
      <c r="AH22" s="347" t="s">
        <v>3</v>
      </c>
    </row>
    <row r="23" spans="1:34" x14ac:dyDescent="0.25">
      <c r="A23" s="177" t="s">
        <v>46</v>
      </c>
      <c r="B23" s="197" t="s">
        <v>3</v>
      </c>
      <c r="C23" s="197" t="s">
        <v>3</v>
      </c>
      <c r="D23" s="197" t="s">
        <v>3</v>
      </c>
      <c r="E23" s="197" t="s">
        <v>3</v>
      </c>
      <c r="F23" s="197" t="s">
        <v>3</v>
      </c>
      <c r="G23" s="197" t="s">
        <v>3</v>
      </c>
      <c r="H23" s="197" t="s">
        <v>3</v>
      </c>
      <c r="I23" s="197" t="s">
        <v>3</v>
      </c>
      <c r="J23" s="197" t="s">
        <v>3</v>
      </c>
      <c r="K23" s="197" t="s">
        <v>3</v>
      </c>
      <c r="L23" s="197" t="s">
        <v>3</v>
      </c>
      <c r="M23" s="197" t="s">
        <v>3</v>
      </c>
      <c r="N23" s="198" t="s">
        <v>3</v>
      </c>
      <c r="O23" s="197" t="s">
        <v>3</v>
      </c>
      <c r="P23" s="197" t="s">
        <v>3</v>
      </c>
      <c r="Q23" s="348" t="s">
        <v>3</v>
      </c>
      <c r="S23" s="441" t="s">
        <v>3</v>
      </c>
      <c r="T23" s="197" t="s">
        <v>3</v>
      </c>
      <c r="U23" s="197" t="s">
        <v>3</v>
      </c>
      <c r="V23" s="197" t="s">
        <v>3</v>
      </c>
      <c r="W23" s="197" t="s">
        <v>3</v>
      </c>
      <c r="X23" s="197" t="s">
        <v>3</v>
      </c>
      <c r="Y23" s="197" t="s">
        <v>3</v>
      </c>
      <c r="Z23" s="197" t="s">
        <v>3</v>
      </c>
      <c r="AA23" s="197" t="s">
        <v>3</v>
      </c>
      <c r="AB23" s="197" t="s">
        <v>3</v>
      </c>
      <c r="AC23" s="197" t="s">
        <v>3</v>
      </c>
      <c r="AD23" s="197" t="s">
        <v>3</v>
      </c>
      <c r="AE23" s="198" t="s">
        <v>3</v>
      </c>
      <c r="AF23" s="197" t="s">
        <v>3</v>
      </c>
      <c r="AG23" s="197" t="s">
        <v>3</v>
      </c>
      <c r="AH23" s="348" t="s">
        <v>3</v>
      </c>
    </row>
    <row r="24" spans="1:34" ht="15.75" x14ac:dyDescent="0.25">
      <c r="A24" s="247" t="s">
        <v>45</v>
      </c>
      <c r="B24" s="157">
        <v>17616</v>
      </c>
      <c r="C24" s="157">
        <v>-1214</v>
      </c>
      <c r="D24" s="157">
        <v>1869</v>
      </c>
      <c r="E24" s="157">
        <v>-69</v>
      </c>
      <c r="F24" s="157">
        <v>422</v>
      </c>
      <c r="G24" s="157">
        <v>116</v>
      </c>
      <c r="H24" s="157">
        <v>177</v>
      </c>
      <c r="I24" s="157" t="s">
        <v>3</v>
      </c>
      <c r="J24" s="157">
        <v>-833</v>
      </c>
      <c r="K24" s="157">
        <v>1221</v>
      </c>
      <c r="L24" s="157">
        <v>35</v>
      </c>
      <c r="M24" s="157">
        <v>974</v>
      </c>
      <c r="N24" s="157">
        <v>1400</v>
      </c>
      <c r="O24" s="157">
        <v>-14701</v>
      </c>
      <c r="P24" s="344">
        <v>-16292</v>
      </c>
      <c r="Q24" s="259">
        <v>-16578</v>
      </c>
      <c r="S24" s="158">
        <v>22269.747517793294</v>
      </c>
      <c r="T24" s="157">
        <v>-1481.381521285113</v>
      </c>
      <c r="U24" s="157">
        <v>2214.2176734872091</v>
      </c>
      <c r="V24" s="157">
        <v>-79.985121060906934</v>
      </c>
      <c r="W24" s="157">
        <v>482.90657807492067</v>
      </c>
      <c r="X24" s="157">
        <v>130.65166589704722</v>
      </c>
      <c r="Y24" s="157">
        <v>198.36459824821893</v>
      </c>
      <c r="Z24" s="157" t="s">
        <v>3</v>
      </c>
      <c r="AA24" s="157">
        <v>-925.20107243268183</v>
      </c>
      <c r="AB24" s="157">
        <v>1349.4000698073912</v>
      </c>
      <c r="AC24" s="157">
        <v>38.221928539150738</v>
      </c>
      <c r="AD24" s="157">
        <v>1043.8289190279777</v>
      </c>
      <c r="AE24" s="157">
        <v>1481.1156065999996</v>
      </c>
      <c r="AF24" s="157">
        <v>-15383.552728999997</v>
      </c>
      <c r="AG24" s="344">
        <v>-16829.635999999999</v>
      </c>
      <c r="AH24" s="259">
        <v>-16578</v>
      </c>
    </row>
    <row r="25" spans="1:34" ht="15.75" x14ac:dyDescent="0.25">
      <c r="A25" s="177" t="s">
        <v>44</v>
      </c>
      <c r="B25" s="167" t="s">
        <v>3</v>
      </c>
      <c r="C25" s="167" t="s">
        <v>3</v>
      </c>
      <c r="D25" s="167" t="s">
        <v>3</v>
      </c>
      <c r="E25" s="167" t="s">
        <v>3</v>
      </c>
      <c r="F25" s="167" t="s">
        <v>3</v>
      </c>
      <c r="G25" s="167" t="s">
        <v>3</v>
      </c>
      <c r="H25" s="167" t="s">
        <v>3</v>
      </c>
      <c r="I25" s="167" t="s">
        <v>3</v>
      </c>
      <c r="J25" s="167" t="s">
        <v>3</v>
      </c>
      <c r="K25" s="167" t="s">
        <v>3</v>
      </c>
      <c r="L25" s="167" t="s">
        <v>3</v>
      </c>
      <c r="M25" s="167" t="s">
        <v>3</v>
      </c>
      <c r="N25" s="167" t="s">
        <v>3</v>
      </c>
      <c r="O25" s="167">
        <v>-16300</v>
      </c>
      <c r="P25" s="167">
        <v>-16417</v>
      </c>
      <c r="Q25" s="353">
        <v>-16578</v>
      </c>
      <c r="S25" s="449" t="s">
        <v>3</v>
      </c>
      <c r="T25" s="167" t="s">
        <v>3</v>
      </c>
      <c r="U25" s="167" t="s">
        <v>3</v>
      </c>
      <c r="V25" s="167" t="s">
        <v>3</v>
      </c>
      <c r="W25" s="167" t="s">
        <v>3</v>
      </c>
      <c r="X25" s="167" t="s">
        <v>3</v>
      </c>
      <c r="Y25" s="167" t="s">
        <v>3</v>
      </c>
      <c r="Z25" s="167" t="s">
        <v>3</v>
      </c>
      <c r="AA25" s="167" t="s">
        <v>3</v>
      </c>
      <c r="AB25" s="167" t="s">
        <v>3</v>
      </c>
      <c r="AC25" s="167" t="s">
        <v>3</v>
      </c>
      <c r="AD25" s="167" t="s">
        <v>3</v>
      </c>
      <c r="AE25" s="167" t="s">
        <v>3</v>
      </c>
      <c r="AF25" s="167">
        <v>-17056.792699999998</v>
      </c>
      <c r="AG25" s="167">
        <v>-16958.760999999999</v>
      </c>
      <c r="AH25" s="353">
        <v>-16578</v>
      </c>
    </row>
    <row r="26" spans="1:34" ht="15.75" x14ac:dyDescent="0.25">
      <c r="A26" s="154" t="s">
        <v>43</v>
      </c>
      <c r="B26" s="182">
        <v>17616</v>
      </c>
      <c r="C26" s="182">
        <v>-1214</v>
      </c>
      <c r="D26" s="182">
        <v>1869</v>
      </c>
      <c r="E26" s="182">
        <v>-69</v>
      </c>
      <c r="F26" s="182">
        <v>422</v>
      </c>
      <c r="G26" s="182">
        <v>116</v>
      </c>
      <c r="H26" s="182">
        <v>177</v>
      </c>
      <c r="I26" s="182" t="s">
        <v>3</v>
      </c>
      <c r="J26" s="182">
        <v>-833</v>
      </c>
      <c r="K26" s="182">
        <v>1221</v>
      </c>
      <c r="L26" s="182">
        <v>35</v>
      </c>
      <c r="M26" s="182">
        <v>974</v>
      </c>
      <c r="N26" s="182">
        <v>1400</v>
      </c>
      <c r="O26" s="182">
        <v>1599</v>
      </c>
      <c r="P26" s="361">
        <v>125</v>
      </c>
      <c r="Q26" s="347" t="s">
        <v>3</v>
      </c>
      <c r="S26" s="442">
        <v>22269.747517793294</v>
      </c>
      <c r="T26" s="182">
        <v>-1481.381521285113</v>
      </c>
      <c r="U26" s="182">
        <v>2214.2176734872091</v>
      </c>
      <c r="V26" s="182">
        <v>-79.985121060906934</v>
      </c>
      <c r="W26" s="182">
        <v>482.90657807492067</v>
      </c>
      <c r="X26" s="182">
        <v>130.65166589704722</v>
      </c>
      <c r="Y26" s="182">
        <v>198.36459824821893</v>
      </c>
      <c r="Z26" s="182" t="s">
        <v>3</v>
      </c>
      <c r="AA26" s="182">
        <v>-925.20107243268183</v>
      </c>
      <c r="AB26" s="182">
        <v>1349.4000698073912</v>
      </c>
      <c r="AC26" s="182">
        <v>38.221928539150738</v>
      </c>
      <c r="AD26" s="182">
        <v>1043.8289190279777</v>
      </c>
      <c r="AE26" s="182">
        <v>1481.1156065999996</v>
      </c>
      <c r="AF26" s="182">
        <v>1673.2399709999997</v>
      </c>
      <c r="AG26" s="361">
        <v>129.125</v>
      </c>
      <c r="AH26" s="347" t="s">
        <v>3</v>
      </c>
    </row>
    <row r="27" spans="1:34" ht="15.75" x14ac:dyDescent="0.25">
      <c r="A27" s="247" t="s">
        <v>42</v>
      </c>
      <c r="B27" s="143">
        <v>50871</v>
      </c>
      <c r="C27" s="143">
        <v>70537</v>
      </c>
      <c r="D27" s="143">
        <v>87279</v>
      </c>
      <c r="E27" s="143">
        <v>78861</v>
      </c>
      <c r="F27" s="143">
        <v>85248</v>
      </c>
      <c r="G27" s="143">
        <v>83413</v>
      </c>
      <c r="H27" s="143">
        <v>86439</v>
      </c>
      <c r="I27" s="143">
        <v>87860</v>
      </c>
      <c r="J27" s="143">
        <v>88254</v>
      </c>
      <c r="K27" s="143">
        <v>89924</v>
      </c>
      <c r="L27" s="143">
        <v>93470</v>
      </c>
      <c r="M27" s="143">
        <v>101650</v>
      </c>
      <c r="N27" s="143">
        <v>132693</v>
      </c>
      <c r="O27" s="143">
        <v>134099</v>
      </c>
      <c r="P27" s="143">
        <v>144814</v>
      </c>
      <c r="Q27" s="259">
        <v>135537</v>
      </c>
      <c r="S27" s="144">
        <v>64309.964008722898</v>
      </c>
      <c r="T27" s="143">
        <v>86072.659280797379</v>
      </c>
      <c r="U27" s="143">
        <v>103400.05581823977</v>
      </c>
      <c r="V27" s="143">
        <v>91416.038144698279</v>
      </c>
      <c r="W27" s="143">
        <v>97551.706084670222</v>
      </c>
      <c r="X27" s="143">
        <v>93948.684547158628</v>
      </c>
      <c r="Y27" s="143">
        <v>96872.528293659867</v>
      </c>
      <c r="Z27" s="143">
        <v>98072.757569093752</v>
      </c>
      <c r="AA27" s="143">
        <v>98022.443513173959</v>
      </c>
      <c r="AB27" s="143">
        <v>99380.38646794419</v>
      </c>
      <c r="AC27" s="143">
        <v>102074.39030155486</v>
      </c>
      <c r="AD27" s="143">
        <v>108937.58687802253</v>
      </c>
      <c r="AE27" s="143">
        <v>140381.19513326697</v>
      </c>
      <c r="AF27" s="143">
        <v>140325.08247099997</v>
      </c>
      <c r="AG27" s="143">
        <v>149592.86199999999</v>
      </c>
      <c r="AH27" s="259">
        <v>135537</v>
      </c>
    </row>
    <row r="28" spans="1:34" ht="15.75" x14ac:dyDescent="0.25">
      <c r="A28" s="177" t="s">
        <v>41</v>
      </c>
      <c r="B28" s="196">
        <v>50871</v>
      </c>
      <c r="C28" s="196">
        <v>70537</v>
      </c>
      <c r="D28" s="196">
        <v>87279</v>
      </c>
      <c r="E28" s="196">
        <v>78861</v>
      </c>
      <c r="F28" s="196">
        <v>85248</v>
      </c>
      <c r="G28" s="196">
        <v>83413</v>
      </c>
      <c r="H28" s="196">
        <v>86439</v>
      </c>
      <c r="I28" s="196">
        <v>87860</v>
      </c>
      <c r="J28" s="196">
        <v>88254</v>
      </c>
      <c r="K28" s="196">
        <v>89924</v>
      </c>
      <c r="L28" s="196">
        <v>93470</v>
      </c>
      <c r="M28" s="196">
        <v>101650</v>
      </c>
      <c r="N28" s="196">
        <v>132693</v>
      </c>
      <c r="O28" s="196">
        <v>134099</v>
      </c>
      <c r="P28" s="196">
        <v>144814</v>
      </c>
      <c r="Q28" s="352">
        <v>135537</v>
      </c>
      <c r="S28" s="440">
        <v>64309.964008722898</v>
      </c>
      <c r="T28" s="196">
        <v>86072.659280797379</v>
      </c>
      <c r="U28" s="196">
        <v>103400.05581823977</v>
      </c>
      <c r="V28" s="196">
        <v>91416.038144698279</v>
      </c>
      <c r="W28" s="196">
        <v>97551.706084670222</v>
      </c>
      <c r="X28" s="196">
        <v>93948.684547158628</v>
      </c>
      <c r="Y28" s="196">
        <v>96872.528293659867</v>
      </c>
      <c r="Z28" s="196">
        <v>98072.757569093752</v>
      </c>
      <c r="AA28" s="196">
        <v>98022.443513173959</v>
      </c>
      <c r="AB28" s="196">
        <v>99380.38646794419</v>
      </c>
      <c r="AC28" s="196">
        <v>102074.39030155486</v>
      </c>
      <c r="AD28" s="196">
        <v>108937.58687802253</v>
      </c>
      <c r="AE28" s="196">
        <v>140381.19513326697</v>
      </c>
      <c r="AF28" s="196">
        <v>140325.08247099997</v>
      </c>
      <c r="AG28" s="196">
        <v>149592.86199999999</v>
      </c>
      <c r="AH28" s="353">
        <v>135537</v>
      </c>
    </row>
    <row r="29" spans="1:34" ht="15.75" x14ac:dyDescent="0.25">
      <c r="A29" s="247" t="s">
        <v>40</v>
      </c>
      <c r="B29" s="236" t="s">
        <v>3</v>
      </c>
      <c r="C29" s="159" t="s">
        <v>3</v>
      </c>
      <c r="D29" s="159" t="s">
        <v>3</v>
      </c>
      <c r="E29" s="159" t="s">
        <v>3</v>
      </c>
      <c r="F29" s="159" t="s">
        <v>3</v>
      </c>
      <c r="G29" s="159" t="s">
        <v>3</v>
      </c>
      <c r="H29" s="159" t="s">
        <v>3</v>
      </c>
      <c r="I29" s="159" t="s">
        <v>3</v>
      </c>
      <c r="J29" s="159" t="s">
        <v>3</v>
      </c>
      <c r="K29" s="159" t="s">
        <v>3</v>
      </c>
      <c r="L29" s="159" t="s">
        <v>3</v>
      </c>
      <c r="M29" s="159" t="s">
        <v>3</v>
      </c>
      <c r="N29" s="159" t="s">
        <v>3</v>
      </c>
      <c r="O29" s="159" t="s">
        <v>3</v>
      </c>
      <c r="P29" s="159" t="s">
        <v>3</v>
      </c>
      <c r="Q29" s="345" t="s">
        <v>3</v>
      </c>
      <c r="S29" s="160" t="s">
        <v>3</v>
      </c>
      <c r="T29" s="159" t="s">
        <v>3</v>
      </c>
      <c r="U29" s="159" t="s">
        <v>3</v>
      </c>
      <c r="V29" s="159" t="s">
        <v>3</v>
      </c>
      <c r="W29" s="159" t="s">
        <v>3</v>
      </c>
      <c r="X29" s="159" t="s">
        <v>3</v>
      </c>
      <c r="Y29" s="159" t="s">
        <v>3</v>
      </c>
      <c r="Z29" s="159" t="s">
        <v>3</v>
      </c>
      <c r="AA29" s="159" t="s">
        <v>3</v>
      </c>
      <c r="AB29" s="159" t="s">
        <v>3</v>
      </c>
      <c r="AC29" s="159" t="s">
        <v>3</v>
      </c>
      <c r="AD29" s="159" t="s">
        <v>3</v>
      </c>
      <c r="AE29" s="159" t="s">
        <v>3</v>
      </c>
      <c r="AF29" s="159" t="s">
        <v>3</v>
      </c>
      <c r="AG29" s="159" t="s">
        <v>3</v>
      </c>
      <c r="AH29" s="345" t="s">
        <v>3</v>
      </c>
    </row>
    <row r="30" spans="1:34" ht="15.75" x14ac:dyDescent="0.25">
      <c r="A30" s="177" t="s">
        <v>39</v>
      </c>
      <c r="B30" s="86" t="s">
        <v>3</v>
      </c>
      <c r="C30" s="86" t="s">
        <v>3</v>
      </c>
      <c r="D30" s="86" t="s">
        <v>3</v>
      </c>
      <c r="E30" s="86" t="s">
        <v>3</v>
      </c>
      <c r="F30" s="86" t="s">
        <v>3</v>
      </c>
      <c r="G30" s="86" t="s">
        <v>3</v>
      </c>
      <c r="H30" s="86" t="s">
        <v>3</v>
      </c>
      <c r="I30" s="86" t="s">
        <v>3</v>
      </c>
      <c r="J30" s="86" t="s">
        <v>3</v>
      </c>
      <c r="K30" s="86" t="s">
        <v>3</v>
      </c>
      <c r="L30" s="86" t="s">
        <v>3</v>
      </c>
      <c r="M30" s="86" t="s">
        <v>3</v>
      </c>
      <c r="N30" s="86" t="s">
        <v>3</v>
      </c>
      <c r="O30" s="86" t="s">
        <v>3</v>
      </c>
      <c r="P30" s="86" t="s">
        <v>3</v>
      </c>
      <c r="Q30" s="348" t="s">
        <v>3</v>
      </c>
      <c r="S30" s="431" t="s">
        <v>3</v>
      </c>
      <c r="T30" s="86" t="s">
        <v>3</v>
      </c>
      <c r="U30" s="86" t="s">
        <v>3</v>
      </c>
      <c r="V30" s="86" t="s">
        <v>3</v>
      </c>
      <c r="W30" s="86" t="s">
        <v>3</v>
      </c>
      <c r="X30" s="86" t="s">
        <v>3</v>
      </c>
      <c r="Y30" s="86" t="s">
        <v>3</v>
      </c>
      <c r="Z30" s="86" t="s">
        <v>3</v>
      </c>
      <c r="AA30" s="86" t="s">
        <v>3</v>
      </c>
      <c r="AB30" s="86" t="s">
        <v>3</v>
      </c>
      <c r="AC30" s="86" t="s">
        <v>3</v>
      </c>
      <c r="AD30" s="86" t="s">
        <v>3</v>
      </c>
      <c r="AE30" s="86" t="s">
        <v>3</v>
      </c>
      <c r="AF30" s="86" t="s">
        <v>3</v>
      </c>
      <c r="AG30" s="86" t="s">
        <v>3</v>
      </c>
      <c r="AH30" s="348" t="s">
        <v>3</v>
      </c>
    </row>
    <row r="31" spans="1:34" ht="15.75" x14ac:dyDescent="0.25">
      <c r="A31" s="154" t="s">
        <v>38</v>
      </c>
      <c r="B31" s="153" t="s">
        <v>3</v>
      </c>
      <c r="C31" s="153" t="s">
        <v>3</v>
      </c>
      <c r="D31" s="153" t="s">
        <v>3</v>
      </c>
      <c r="E31" s="153" t="s">
        <v>3</v>
      </c>
      <c r="F31" s="153" t="s">
        <v>3</v>
      </c>
      <c r="G31" s="232" t="s">
        <v>3</v>
      </c>
      <c r="H31" s="153" t="s">
        <v>3</v>
      </c>
      <c r="I31" s="153" t="s">
        <v>3</v>
      </c>
      <c r="J31" s="153" t="s">
        <v>3</v>
      </c>
      <c r="K31" s="232" t="s">
        <v>3</v>
      </c>
      <c r="L31" s="153" t="s">
        <v>3</v>
      </c>
      <c r="M31" s="153" t="s">
        <v>3</v>
      </c>
      <c r="N31" s="153" t="s">
        <v>3</v>
      </c>
      <c r="O31" s="153" t="s">
        <v>3</v>
      </c>
      <c r="P31" s="153" t="s">
        <v>3</v>
      </c>
      <c r="Q31" s="347" t="s">
        <v>3</v>
      </c>
      <c r="S31" s="436" t="s">
        <v>3</v>
      </c>
      <c r="T31" s="153" t="s">
        <v>3</v>
      </c>
      <c r="U31" s="153" t="s">
        <v>3</v>
      </c>
      <c r="V31" s="153" t="s">
        <v>3</v>
      </c>
      <c r="W31" s="153" t="s">
        <v>3</v>
      </c>
      <c r="X31" s="232" t="s">
        <v>3</v>
      </c>
      <c r="Y31" s="153" t="s">
        <v>3</v>
      </c>
      <c r="Z31" s="153" t="s">
        <v>3</v>
      </c>
      <c r="AA31" s="153" t="s">
        <v>3</v>
      </c>
      <c r="AB31" s="232" t="s">
        <v>3</v>
      </c>
      <c r="AC31" s="153" t="s">
        <v>3</v>
      </c>
      <c r="AD31" s="153" t="s">
        <v>3</v>
      </c>
      <c r="AE31" s="153" t="s">
        <v>3</v>
      </c>
      <c r="AF31" s="153" t="s">
        <v>3</v>
      </c>
      <c r="AG31" s="153" t="s">
        <v>3</v>
      </c>
      <c r="AH31" s="347" t="s">
        <v>3</v>
      </c>
    </row>
    <row r="32" spans="1:34" ht="15.75" x14ac:dyDescent="0.25">
      <c r="A32" s="260" t="s">
        <v>37</v>
      </c>
      <c r="B32" s="86" t="s">
        <v>3</v>
      </c>
      <c r="C32" s="86" t="s">
        <v>3</v>
      </c>
      <c r="D32" s="86" t="s">
        <v>3</v>
      </c>
      <c r="E32" s="86" t="s">
        <v>3</v>
      </c>
      <c r="F32" s="86" t="s">
        <v>3</v>
      </c>
      <c r="G32" s="86" t="s">
        <v>3</v>
      </c>
      <c r="H32" s="86" t="s">
        <v>3</v>
      </c>
      <c r="I32" s="86" t="s">
        <v>3</v>
      </c>
      <c r="J32" s="86" t="s">
        <v>3</v>
      </c>
      <c r="K32" s="86" t="s">
        <v>3</v>
      </c>
      <c r="L32" s="86" t="s">
        <v>3</v>
      </c>
      <c r="M32" s="86" t="s">
        <v>3</v>
      </c>
      <c r="N32" s="86" t="s">
        <v>3</v>
      </c>
      <c r="O32" s="249" t="s">
        <v>3</v>
      </c>
      <c r="P32" s="249" t="s">
        <v>3</v>
      </c>
      <c r="Q32" s="348" t="s">
        <v>3</v>
      </c>
      <c r="S32" s="431" t="s">
        <v>3</v>
      </c>
      <c r="T32" s="86" t="s">
        <v>3</v>
      </c>
      <c r="U32" s="86" t="s">
        <v>3</v>
      </c>
      <c r="V32" s="86" t="s">
        <v>3</v>
      </c>
      <c r="W32" s="86" t="s">
        <v>3</v>
      </c>
      <c r="X32" s="86" t="s">
        <v>3</v>
      </c>
      <c r="Y32" s="86" t="s">
        <v>3</v>
      </c>
      <c r="Z32" s="86" t="s">
        <v>3</v>
      </c>
      <c r="AA32" s="86" t="s">
        <v>3</v>
      </c>
      <c r="AB32" s="86" t="s">
        <v>3</v>
      </c>
      <c r="AC32" s="86" t="s">
        <v>3</v>
      </c>
      <c r="AD32" s="86" t="s">
        <v>3</v>
      </c>
      <c r="AE32" s="86" t="s">
        <v>3</v>
      </c>
      <c r="AF32" s="249" t="s">
        <v>3</v>
      </c>
      <c r="AG32" s="249" t="s">
        <v>3</v>
      </c>
      <c r="AH32" s="348" t="s">
        <v>3</v>
      </c>
    </row>
    <row r="33" spans="1:34" ht="15.75" x14ac:dyDescent="0.25">
      <c r="A33" s="247" t="s">
        <v>36</v>
      </c>
      <c r="B33" s="157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360">
        <v>6457</v>
      </c>
      <c r="Q33" s="259">
        <v>4245</v>
      </c>
      <c r="S33" s="158">
        <v>0</v>
      </c>
      <c r="T33" s="259">
        <v>0</v>
      </c>
      <c r="U33" s="259">
        <v>0</v>
      </c>
      <c r="V33" s="259">
        <v>0</v>
      </c>
      <c r="W33" s="259">
        <v>0</v>
      </c>
      <c r="X33" s="259">
        <v>0</v>
      </c>
      <c r="Y33" s="259">
        <v>0</v>
      </c>
      <c r="Z33" s="259">
        <v>0</v>
      </c>
      <c r="AA33" s="259">
        <v>0</v>
      </c>
      <c r="AB33" s="259">
        <v>0</v>
      </c>
      <c r="AC33" s="259">
        <v>0</v>
      </c>
      <c r="AD33" s="259">
        <v>0</v>
      </c>
      <c r="AE33" s="259">
        <v>0</v>
      </c>
      <c r="AF33" s="259">
        <v>0</v>
      </c>
      <c r="AG33" s="360">
        <v>6670.0809999999992</v>
      </c>
      <c r="AH33" s="259">
        <v>4245</v>
      </c>
    </row>
    <row r="34" spans="1:34" ht="15.75" x14ac:dyDescent="0.25">
      <c r="A34" s="181" t="s">
        <v>35</v>
      </c>
      <c r="B34" s="155" t="s">
        <v>3</v>
      </c>
      <c r="C34" s="155" t="s">
        <v>3</v>
      </c>
      <c r="D34" s="155" t="s">
        <v>3</v>
      </c>
      <c r="E34" s="155" t="s">
        <v>3</v>
      </c>
      <c r="F34" s="155" t="s">
        <v>3</v>
      </c>
      <c r="G34" s="155" t="s">
        <v>3</v>
      </c>
      <c r="H34" s="155" t="s">
        <v>3</v>
      </c>
      <c r="I34" s="155" t="s">
        <v>3</v>
      </c>
      <c r="J34" s="155" t="s">
        <v>3</v>
      </c>
      <c r="K34" s="155" t="s">
        <v>3</v>
      </c>
      <c r="L34" s="155" t="s">
        <v>3</v>
      </c>
      <c r="M34" s="155" t="s">
        <v>3</v>
      </c>
      <c r="N34" s="155" t="s">
        <v>3</v>
      </c>
      <c r="O34" s="155" t="s">
        <v>3</v>
      </c>
      <c r="P34" s="359">
        <v>6457</v>
      </c>
      <c r="Q34" s="352">
        <v>4245</v>
      </c>
      <c r="S34" s="431" t="s">
        <v>3</v>
      </c>
      <c r="T34" s="86" t="s">
        <v>3</v>
      </c>
      <c r="U34" s="86" t="s">
        <v>3</v>
      </c>
      <c r="V34" s="86" t="s">
        <v>3</v>
      </c>
      <c r="W34" s="86" t="s">
        <v>3</v>
      </c>
      <c r="X34" s="86" t="s">
        <v>3</v>
      </c>
      <c r="Y34" s="86" t="s">
        <v>3</v>
      </c>
      <c r="Z34" s="86" t="s">
        <v>3</v>
      </c>
      <c r="AA34" s="86" t="s">
        <v>3</v>
      </c>
      <c r="AB34" s="86" t="s">
        <v>3</v>
      </c>
      <c r="AC34" s="86" t="s">
        <v>3</v>
      </c>
      <c r="AD34" s="86" t="s">
        <v>3</v>
      </c>
      <c r="AE34" s="86" t="s">
        <v>3</v>
      </c>
      <c r="AF34" s="86" t="s">
        <v>3</v>
      </c>
      <c r="AG34" s="342">
        <v>6670.0809999999992</v>
      </c>
      <c r="AH34" s="353">
        <v>4245</v>
      </c>
    </row>
    <row r="35" spans="1:34" ht="15.75" x14ac:dyDescent="0.25">
      <c r="A35" s="154" t="s">
        <v>34</v>
      </c>
      <c r="B35" s="153" t="s">
        <v>3</v>
      </c>
      <c r="C35" s="153" t="s">
        <v>3</v>
      </c>
      <c r="D35" s="153" t="s">
        <v>3</v>
      </c>
      <c r="E35" s="153" t="s">
        <v>3</v>
      </c>
      <c r="F35" s="153" t="s">
        <v>3</v>
      </c>
      <c r="G35" s="153" t="s">
        <v>3</v>
      </c>
      <c r="H35" s="153" t="s">
        <v>3</v>
      </c>
      <c r="I35" s="153" t="s">
        <v>3</v>
      </c>
      <c r="J35" s="153" t="s">
        <v>3</v>
      </c>
      <c r="K35" s="153" t="s">
        <v>3</v>
      </c>
      <c r="L35" s="153" t="s">
        <v>3</v>
      </c>
      <c r="M35" s="153" t="s">
        <v>3</v>
      </c>
      <c r="N35" s="153" t="s">
        <v>3</v>
      </c>
      <c r="O35" s="153" t="s">
        <v>3</v>
      </c>
      <c r="P35" s="153" t="s">
        <v>3</v>
      </c>
      <c r="Q35" s="347" t="s">
        <v>3</v>
      </c>
      <c r="S35" s="436" t="s">
        <v>3</v>
      </c>
      <c r="T35" s="153" t="s">
        <v>3</v>
      </c>
      <c r="U35" s="153" t="s">
        <v>3</v>
      </c>
      <c r="V35" s="153" t="s">
        <v>3</v>
      </c>
      <c r="W35" s="153" t="s">
        <v>3</v>
      </c>
      <c r="X35" s="153" t="s">
        <v>3</v>
      </c>
      <c r="Y35" s="153" t="s">
        <v>3</v>
      </c>
      <c r="Z35" s="153" t="s">
        <v>3</v>
      </c>
      <c r="AA35" s="153" t="s">
        <v>3</v>
      </c>
      <c r="AB35" s="153" t="s">
        <v>3</v>
      </c>
      <c r="AC35" s="153" t="s">
        <v>3</v>
      </c>
      <c r="AD35" s="153" t="s">
        <v>3</v>
      </c>
      <c r="AE35" s="153" t="s">
        <v>3</v>
      </c>
      <c r="AF35" s="153" t="s">
        <v>3</v>
      </c>
      <c r="AG35" s="153" t="s">
        <v>3</v>
      </c>
      <c r="AH35" s="347" t="s">
        <v>3</v>
      </c>
    </row>
    <row r="36" spans="1:34" ht="15.75" x14ac:dyDescent="0.25">
      <c r="A36" s="230" t="s">
        <v>33</v>
      </c>
      <c r="B36" s="245">
        <v>12253</v>
      </c>
      <c r="C36" s="172">
        <v>15389</v>
      </c>
      <c r="D36" s="172">
        <v>17424</v>
      </c>
      <c r="E36" s="172">
        <v>20210</v>
      </c>
      <c r="F36" s="172">
        <v>23374</v>
      </c>
      <c r="G36" s="172">
        <v>26815</v>
      </c>
      <c r="H36" s="172">
        <v>25923</v>
      </c>
      <c r="I36" s="172">
        <v>28959</v>
      </c>
      <c r="J36" s="172">
        <v>27077</v>
      </c>
      <c r="K36" s="172">
        <v>22482</v>
      </c>
      <c r="L36" s="172">
        <v>24350</v>
      </c>
      <c r="M36" s="172">
        <v>30046</v>
      </c>
      <c r="N36" s="172">
        <v>36287</v>
      </c>
      <c r="O36" s="172">
        <v>38624</v>
      </c>
      <c r="P36" s="358">
        <v>56961</v>
      </c>
      <c r="Q36" s="357">
        <v>71420</v>
      </c>
      <c r="S36" s="173">
        <v>15489.964596703066</v>
      </c>
      <c r="T36" s="172">
        <v>18778.40216726244</v>
      </c>
      <c r="U36" s="172">
        <v>20642.337476105477</v>
      </c>
      <c r="V36" s="172">
        <v>23427.526038274336</v>
      </c>
      <c r="W36" s="172">
        <v>26747.531649107099</v>
      </c>
      <c r="X36" s="172">
        <v>30201.934664045875</v>
      </c>
      <c r="Y36" s="172">
        <v>29052.008363777284</v>
      </c>
      <c r="Z36" s="172">
        <v>32325.1648809855</v>
      </c>
      <c r="AA36" s="172">
        <v>30074.032939087305</v>
      </c>
      <c r="AB36" s="172">
        <v>24846.201776748378</v>
      </c>
      <c r="AC36" s="172">
        <v>26591.541712237729</v>
      </c>
      <c r="AD36" s="172">
        <v>32200.085935435953</v>
      </c>
      <c r="AE36" s="172">
        <v>38389.458583352993</v>
      </c>
      <c r="AF36" s="172">
        <v>40417.273695999997</v>
      </c>
      <c r="AG36" s="358">
        <v>58840.712999999996</v>
      </c>
      <c r="AH36" s="357">
        <v>71420</v>
      </c>
    </row>
    <row r="37" spans="1:34" ht="15.75" x14ac:dyDescent="0.25">
      <c r="A37" s="228" t="s">
        <v>32</v>
      </c>
      <c r="B37" s="189">
        <v>10661</v>
      </c>
      <c r="C37" s="189">
        <v>15028</v>
      </c>
      <c r="D37" s="189">
        <v>17104</v>
      </c>
      <c r="E37" s="189">
        <v>19760</v>
      </c>
      <c r="F37" s="189">
        <v>22189</v>
      </c>
      <c r="G37" s="189">
        <v>26158</v>
      </c>
      <c r="H37" s="189">
        <v>24742</v>
      </c>
      <c r="I37" s="189">
        <v>27429</v>
      </c>
      <c r="J37" s="189">
        <v>26704</v>
      </c>
      <c r="K37" s="189">
        <v>22396</v>
      </c>
      <c r="L37" s="189">
        <v>24258</v>
      </c>
      <c r="M37" s="189">
        <v>29948</v>
      </c>
      <c r="N37" s="189">
        <v>36113</v>
      </c>
      <c r="O37" s="189">
        <v>38448</v>
      </c>
      <c r="P37" s="189">
        <v>52386</v>
      </c>
      <c r="Q37" s="159">
        <v>68291</v>
      </c>
      <c r="S37" s="170">
        <v>13477.394316938822</v>
      </c>
      <c r="T37" s="189">
        <v>18337.892505661184</v>
      </c>
      <c r="U37" s="189">
        <v>20263.231186369838</v>
      </c>
      <c r="V37" s="189">
        <v>22905.883944398855</v>
      </c>
      <c r="W37" s="189">
        <v>25391.502513991501</v>
      </c>
      <c r="X37" s="189">
        <v>29461.95065978415</v>
      </c>
      <c r="Y37" s="189">
        <v>27728.457004844251</v>
      </c>
      <c r="Z37" s="189">
        <v>30617.319227892927</v>
      </c>
      <c r="AA37" s="189">
        <v>29659.747224780716</v>
      </c>
      <c r="AB37" s="189">
        <v>24751.158037187826</v>
      </c>
      <c r="AC37" s="189">
        <v>26491.072642934818</v>
      </c>
      <c r="AD37" s="189">
        <v>32095.060027771946</v>
      </c>
      <c r="AE37" s="189">
        <v>38205.377072246993</v>
      </c>
      <c r="AF37" s="189">
        <v>40233.102191999991</v>
      </c>
      <c r="AG37" s="189">
        <v>54114.737999999998</v>
      </c>
      <c r="AH37" s="159">
        <v>68291</v>
      </c>
    </row>
    <row r="38" spans="1:34" ht="15.75" x14ac:dyDescent="0.25">
      <c r="A38" s="177" t="s">
        <v>31</v>
      </c>
      <c r="B38" s="184">
        <v>6754</v>
      </c>
      <c r="C38" s="184">
        <v>13726</v>
      </c>
      <c r="D38" s="184">
        <v>15666</v>
      </c>
      <c r="E38" s="184">
        <v>17642</v>
      </c>
      <c r="F38" s="184">
        <v>16113</v>
      </c>
      <c r="G38" s="184">
        <v>18325</v>
      </c>
      <c r="H38" s="184">
        <v>18579</v>
      </c>
      <c r="I38" s="184">
        <v>19010</v>
      </c>
      <c r="J38" s="184">
        <v>18464</v>
      </c>
      <c r="K38" s="184">
        <v>11846</v>
      </c>
      <c r="L38" s="184">
        <v>7601</v>
      </c>
      <c r="M38" s="184">
        <v>6933</v>
      </c>
      <c r="N38" s="184">
        <v>7902</v>
      </c>
      <c r="O38" s="184">
        <v>16142</v>
      </c>
      <c r="P38" s="184">
        <v>26080</v>
      </c>
      <c r="Q38" s="353">
        <v>33325</v>
      </c>
      <c r="S38" s="446">
        <v>8538.2535612611209</v>
      </c>
      <c r="T38" s="184">
        <v>16749.129127808454</v>
      </c>
      <c r="U38" s="184">
        <v>18559.622296870315</v>
      </c>
      <c r="V38" s="184">
        <v>20450.688489224929</v>
      </c>
      <c r="W38" s="184">
        <v>18438.563252419895</v>
      </c>
      <c r="X38" s="184">
        <v>20639.584289339575</v>
      </c>
      <c r="Y38" s="184">
        <v>20821.558592393554</v>
      </c>
      <c r="Z38" s="184">
        <v>21219.703179927979</v>
      </c>
      <c r="AA38" s="184">
        <v>20507.698200956827</v>
      </c>
      <c r="AB38" s="184">
        <v>13091.722544585058</v>
      </c>
      <c r="AC38" s="184">
        <v>8300.7108236024233</v>
      </c>
      <c r="AD38" s="184">
        <v>7430.0471207607488</v>
      </c>
      <c r="AE38" s="184">
        <v>8359.8396595379982</v>
      </c>
      <c r="AF38" s="184">
        <v>16891.456917999996</v>
      </c>
      <c r="AG38" s="184">
        <v>26940.639999999999</v>
      </c>
      <c r="AH38" s="353">
        <v>33325</v>
      </c>
    </row>
    <row r="39" spans="1:34" ht="15.75" x14ac:dyDescent="0.25">
      <c r="A39" s="154" t="s">
        <v>30</v>
      </c>
      <c r="B39" s="188">
        <v>3159</v>
      </c>
      <c r="C39" s="188">
        <v>783</v>
      </c>
      <c r="D39" s="188">
        <v>1355</v>
      </c>
      <c r="E39" s="188">
        <v>1020</v>
      </c>
      <c r="F39" s="188">
        <v>1533</v>
      </c>
      <c r="G39" s="188">
        <v>2398</v>
      </c>
      <c r="H39" s="188">
        <v>1257</v>
      </c>
      <c r="I39" s="188">
        <v>1711</v>
      </c>
      <c r="J39" s="188">
        <v>2726</v>
      </c>
      <c r="K39" s="188">
        <v>4729</v>
      </c>
      <c r="L39" s="188">
        <v>5363</v>
      </c>
      <c r="M39" s="188">
        <v>9845</v>
      </c>
      <c r="N39" s="188">
        <v>12882</v>
      </c>
      <c r="O39" s="188">
        <v>13326</v>
      </c>
      <c r="P39" s="188">
        <v>15792</v>
      </c>
      <c r="Q39" s="343">
        <v>24543</v>
      </c>
      <c r="S39" s="437">
        <v>3993.5361267432454</v>
      </c>
      <c r="T39" s="188">
        <v>955.45447377779533</v>
      </c>
      <c r="U39" s="188">
        <v>1605.2781955993412</v>
      </c>
      <c r="V39" s="188">
        <v>1182.3887461177546</v>
      </c>
      <c r="W39" s="188">
        <v>1754.2554127697947</v>
      </c>
      <c r="X39" s="188">
        <v>2700.8853001820626</v>
      </c>
      <c r="Y39" s="188">
        <v>1408.7248587458259</v>
      </c>
      <c r="Z39" s="188">
        <v>1909.8849100924131</v>
      </c>
      <c r="AA39" s="188">
        <v>3027.7288396776598</v>
      </c>
      <c r="AB39" s="188">
        <v>5226.3005160681023</v>
      </c>
      <c r="AC39" s="188">
        <v>5856.6915072990123</v>
      </c>
      <c r="AD39" s="188">
        <v>10550.816948491212</v>
      </c>
      <c r="AE39" s="188">
        <v>13628.379460157996</v>
      </c>
      <c r="AF39" s="188">
        <v>13944.712853999998</v>
      </c>
      <c r="AG39" s="188">
        <v>16313.135999999999</v>
      </c>
      <c r="AH39" s="343">
        <v>24543</v>
      </c>
    </row>
    <row r="40" spans="1:34" ht="15.75" x14ac:dyDescent="0.25">
      <c r="A40" s="177" t="s">
        <v>29</v>
      </c>
      <c r="B40" s="187">
        <v>748</v>
      </c>
      <c r="C40" s="187">
        <v>470</v>
      </c>
      <c r="D40" s="187">
        <v>65</v>
      </c>
      <c r="E40" s="187">
        <v>617</v>
      </c>
      <c r="F40" s="187">
        <v>3161</v>
      </c>
      <c r="G40" s="187">
        <v>4805</v>
      </c>
      <c r="H40" s="187">
        <v>4434</v>
      </c>
      <c r="I40" s="187">
        <v>6128</v>
      </c>
      <c r="J40" s="187">
        <v>5385</v>
      </c>
      <c r="K40" s="187">
        <v>5821</v>
      </c>
      <c r="L40" s="187">
        <v>10989</v>
      </c>
      <c r="M40" s="187">
        <v>12660</v>
      </c>
      <c r="N40" s="187">
        <v>13071</v>
      </c>
      <c r="O40" s="187">
        <v>6156</v>
      </c>
      <c r="P40" s="187">
        <v>6498</v>
      </c>
      <c r="Q40" s="353">
        <v>7151</v>
      </c>
      <c r="S40" s="438">
        <v>945.6046289344564</v>
      </c>
      <c r="T40" s="187">
        <v>573.51673394069451</v>
      </c>
      <c r="U40" s="187">
        <v>77.005965102551414</v>
      </c>
      <c r="V40" s="187">
        <v>715.22927093593592</v>
      </c>
      <c r="W40" s="187">
        <v>3617.2220220256495</v>
      </c>
      <c r="X40" s="187">
        <v>5411.907367545793</v>
      </c>
      <c r="Y40" s="187">
        <v>4969.2012917096199</v>
      </c>
      <c r="Z40" s="187">
        <v>6840.312524281886</v>
      </c>
      <c r="AA40" s="187">
        <v>5981.0417467586931</v>
      </c>
      <c r="AB40" s="187">
        <v>6433.134976534664</v>
      </c>
      <c r="AC40" s="187">
        <v>12000.593506192214</v>
      </c>
      <c r="AD40" s="187">
        <v>13567.632561493016</v>
      </c>
      <c r="AE40" s="187">
        <v>13828.330067048997</v>
      </c>
      <c r="AF40" s="187">
        <v>6441.8169239999988</v>
      </c>
      <c r="AG40" s="187">
        <v>6712.4339999999993</v>
      </c>
      <c r="AH40" s="353">
        <v>7151</v>
      </c>
    </row>
    <row r="41" spans="1:34" ht="15.75" x14ac:dyDescent="0.25">
      <c r="A41" s="154" t="s">
        <v>28</v>
      </c>
      <c r="B41" s="188" t="s">
        <v>3</v>
      </c>
      <c r="C41" s="188">
        <v>49</v>
      </c>
      <c r="D41" s="188">
        <v>18</v>
      </c>
      <c r="E41" s="188">
        <v>481</v>
      </c>
      <c r="F41" s="188">
        <v>1382</v>
      </c>
      <c r="G41" s="188">
        <v>630</v>
      </c>
      <c r="H41" s="188">
        <v>472</v>
      </c>
      <c r="I41" s="188">
        <v>580</v>
      </c>
      <c r="J41" s="188">
        <v>129</v>
      </c>
      <c r="K41" s="188" t="s">
        <v>3</v>
      </c>
      <c r="L41" s="188">
        <v>305</v>
      </c>
      <c r="M41" s="188">
        <v>510</v>
      </c>
      <c r="N41" s="188">
        <v>2258</v>
      </c>
      <c r="O41" s="188">
        <v>2824</v>
      </c>
      <c r="P41" s="188">
        <v>4016</v>
      </c>
      <c r="Q41" s="343">
        <v>3271</v>
      </c>
      <c r="S41" s="437" t="s">
        <v>3</v>
      </c>
      <c r="T41" s="188">
        <v>59.792170134242618</v>
      </c>
      <c r="U41" s="188">
        <v>21.324728797629625</v>
      </c>
      <c r="V41" s="188">
        <v>557.57743812023534</v>
      </c>
      <c r="W41" s="188">
        <v>1581.4618267761618</v>
      </c>
      <c r="X41" s="188">
        <v>709.5737027167221</v>
      </c>
      <c r="Y41" s="188">
        <v>528.97226199525051</v>
      </c>
      <c r="Z41" s="188">
        <v>647.41861359064853</v>
      </c>
      <c r="AA41" s="188">
        <v>143.27843738753415</v>
      </c>
      <c r="AB41" s="188" t="e">
        <v>#VALUE!</v>
      </c>
      <c r="AC41" s="188">
        <v>333.07680584117077</v>
      </c>
      <c r="AD41" s="188">
        <v>546.56339702696982</v>
      </c>
      <c r="AE41" s="188">
        <v>2388.8278855019994</v>
      </c>
      <c r="AF41" s="188">
        <v>2955.1154959999994</v>
      </c>
      <c r="AG41" s="188">
        <v>4148.5279999999993</v>
      </c>
      <c r="AH41" s="343">
        <v>3271</v>
      </c>
    </row>
    <row r="42" spans="1:34" ht="15.75" x14ac:dyDescent="0.25">
      <c r="A42" s="177" t="s">
        <v>27</v>
      </c>
      <c r="B42" s="356">
        <v>1516</v>
      </c>
      <c r="C42" s="356">
        <v>3104</v>
      </c>
      <c r="D42" s="356">
        <v>3719</v>
      </c>
      <c r="E42" s="356">
        <v>4715</v>
      </c>
      <c r="F42" s="356">
        <v>5693</v>
      </c>
      <c r="G42" s="356">
        <v>6714</v>
      </c>
      <c r="H42" s="356">
        <v>6797</v>
      </c>
      <c r="I42" s="356">
        <v>7214</v>
      </c>
      <c r="J42" s="356">
        <v>6924</v>
      </c>
      <c r="K42" s="356">
        <v>6518</v>
      </c>
      <c r="L42" s="356">
        <v>5492</v>
      </c>
      <c r="M42" s="356">
        <v>5861</v>
      </c>
      <c r="N42" s="356">
        <v>7477</v>
      </c>
      <c r="O42" s="356">
        <v>8804</v>
      </c>
      <c r="P42" s="356">
        <v>15117</v>
      </c>
      <c r="Q42" s="353">
        <v>14499</v>
      </c>
      <c r="S42" s="484">
        <v>1916.4928040971067</v>
      </c>
      <c r="T42" s="356">
        <v>3787.650940748757</v>
      </c>
      <c r="U42" s="356">
        <v>4405.9259110213652</v>
      </c>
      <c r="V42" s="356">
        <v>5465.6499391619736</v>
      </c>
      <c r="W42" s="356">
        <v>6514.6614904751732</v>
      </c>
      <c r="X42" s="356">
        <v>7562.0283175239238</v>
      </c>
      <c r="Y42" s="356">
        <v>7617.4247135205878</v>
      </c>
      <c r="Z42" s="356">
        <v>8052.5480662809287</v>
      </c>
      <c r="AA42" s="356">
        <v>7690.3868253588107</v>
      </c>
      <c r="AB42" s="356">
        <v>7203.4313308800783</v>
      </c>
      <c r="AC42" s="356">
        <v>5997.5666153433103</v>
      </c>
      <c r="AD42" s="356">
        <v>6281.1922940687655</v>
      </c>
      <c r="AE42" s="356">
        <v>7910.2152789629981</v>
      </c>
      <c r="AF42" s="356">
        <v>9212.7609159999993</v>
      </c>
      <c r="AG42" s="356">
        <v>15615.860999999999</v>
      </c>
      <c r="AH42" s="353">
        <v>14499</v>
      </c>
    </row>
    <row r="43" spans="1:34" ht="15.75" x14ac:dyDescent="0.25">
      <c r="A43" s="247" t="s">
        <v>26</v>
      </c>
      <c r="B43" s="189">
        <v>665</v>
      </c>
      <c r="C43" s="189" t="s">
        <v>3</v>
      </c>
      <c r="D43" s="189" t="s">
        <v>3</v>
      </c>
      <c r="E43" s="189" t="s">
        <v>3</v>
      </c>
      <c r="F43" s="189">
        <v>7</v>
      </c>
      <c r="G43" s="189">
        <v>210</v>
      </c>
      <c r="H43" s="189">
        <v>398</v>
      </c>
      <c r="I43" s="189">
        <v>860</v>
      </c>
      <c r="J43" s="189" t="s">
        <v>3</v>
      </c>
      <c r="K43" s="189" t="s">
        <v>3</v>
      </c>
      <c r="L43" s="189" t="s">
        <v>3</v>
      </c>
      <c r="M43" s="189" t="s">
        <v>3</v>
      </c>
      <c r="N43" s="189" t="s">
        <v>3</v>
      </c>
      <c r="O43" s="189" t="s">
        <v>3</v>
      </c>
      <c r="P43" s="355">
        <v>4397</v>
      </c>
      <c r="Q43" s="259">
        <v>3077</v>
      </c>
      <c r="S43" s="170">
        <v>840.6779120874512</v>
      </c>
      <c r="T43" s="189" t="s">
        <v>3</v>
      </c>
      <c r="U43" s="189" t="s">
        <v>3</v>
      </c>
      <c r="V43" s="189" t="s">
        <v>3</v>
      </c>
      <c r="W43" s="189">
        <v>8.0102986884465501</v>
      </c>
      <c r="X43" s="189">
        <v>236.52456757224067</v>
      </c>
      <c r="Y43" s="189">
        <v>446.04017007226628</v>
      </c>
      <c r="Z43" s="189">
        <v>959.96553049647889</v>
      </c>
      <c r="AA43" s="189" t="s">
        <v>3</v>
      </c>
      <c r="AB43" s="189" t="s">
        <v>3</v>
      </c>
      <c r="AC43" s="189" t="s">
        <v>3</v>
      </c>
      <c r="AD43" s="189" t="s">
        <v>3</v>
      </c>
      <c r="AE43" s="189" t="s">
        <v>3</v>
      </c>
      <c r="AF43" s="189" t="s">
        <v>3</v>
      </c>
      <c r="AG43" s="355">
        <v>4542.1009999999997</v>
      </c>
      <c r="AH43" s="259">
        <v>3077</v>
      </c>
    </row>
    <row r="44" spans="1:34" ht="15.75" x14ac:dyDescent="0.25">
      <c r="A44" s="177" t="s">
        <v>25</v>
      </c>
      <c r="B44" s="184">
        <v>665</v>
      </c>
      <c r="C44" s="184" t="s">
        <v>3</v>
      </c>
      <c r="D44" s="184" t="s">
        <v>3</v>
      </c>
      <c r="E44" s="184" t="s">
        <v>3</v>
      </c>
      <c r="F44" s="184">
        <v>7</v>
      </c>
      <c r="G44" s="184">
        <v>210</v>
      </c>
      <c r="H44" s="184">
        <v>398</v>
      </c>
      <c r="I44" s="184">
        <v>860</v>
      </c>
      <c r="J44" s="184" t="s">
        <v>3</v>
      </c>
      <c r="K44" s="184" t="s">
        <v>3</v>
      </c>
      <c r="L44" s="184" t="s">
        <v>3</v>
      </c>
      <c r="M44" s="184" t="s">
        <v>3</v>
      </c>
      <c r="N44" s="184" t="s">
        <v>3</v>
      </c>
      <c r="O44" s="184" t="s">
        <v>3</v>
      </c>
      <c r="P44" s="354">
        <v>4397</v>
      </c>
      <c r="Q44" s="353">
        <v>3077</v>
      </c>
      <c r="S44" s="446">
        <v>840.6779120874512</v>
      </c>
      <c r="T44" s="184" t="s">
        <v>3</v>
      </c>
      <c r="U44" s="184" t="s">
        <v>3</v>
      </c>
      <c r="V44" s="184" t="s">
        <v>3</v>
      </c>
      <c r="W44" s="184">
        <v>8.0102986884465501</v>
      </c>
      <c r="X44" s="184">
        <v>236.52456757224067</v>
      </c>
      <c r="Y44" s="184">
        <v>446.04017007226628</v>
      </c>
      <c r="Z44" s="184">
        <v>959.96553049647889</v>
      </c>
      <c r="AA44" s="184" t="s">
        <v>3</v>
      </c>
      <c r="AB44" s="184" t="s">
        <v>3</v>
      </c>
      <c r="AC44" s="184" t="s">
        <v>3</v>
      </c>
      <c r="AD44" s="184" t="s">
        <v>3</v>
      </c>
      <c r="AE44" s="184" t="s">
        <v>3</v>
      </c>
      <c r="AF44" s="184" t="s">
        <v>3</v>
      </c>
      <c r="AG44" s="354">
        <v>4542.1009999999997</v>
      </c>
      <c r="AH44" s="353">
        <v>3077</v>
      </c>
    </row>
    <row r="45" spans="1:34" ht="15.75" x14ac:dyDescent="0.25">
      <c r="A45" s="154" t="s">
        <v>24</v>
      </c>
      <c r="B45" s="182">
        <v>251</v>
      </c>
      <c r="C45" s="182" t="s">
        <v>3</v>
      </c>
      <c r="D45" s="182" t="s">
        <v>3</v>
      </c>
      <c r="E45" s="182" t="s">
        <v>3</v>
      </c>
      <c r="F45" s="182" t="s">
        <v>3</v>
      </c>
      <c r="G45" s="182" t="s">
        <v>3</v>
      </c>
      <c r="H45" s="182" t="s">
        <v>3</v>
      </c>
      <c r="I45" s="182" t="s">
        <v>3</v>
      </c>
      <c r="J45" s="182" t="s">
        <v>3</v>
      </c>
      <c r="K45" s="182" t="s">
        <v>3</v>
      </c>
      <c r="L45" s="182" t="s">
        <v>3</v>
      </c>
      <c r="M45" s="182" t="s">
        <v>3</v>
      </c>
      <c r="N45" s="182" t="s">
        <v>3</v>
      </c>
      <c r="O45" s="182" t="s">
        <v>3</v>
      </c>
      <c r="P45" s="182" t="s">
        <v>3</v>
      </c>
      <c r="Q45" s="347" t="s">
        <v>3</v>
      </c>
      <c r="S45" s="442">
        <v>317.30850516383498</v>
      </c>
      <c r="T45" s="182" t="s">
        <v>3</v>
      </c>
      <c r="U45" s="182" t="s">
        <v>3</v>
      </c>
      <c r="V45" s="182" t="s">
        <v>3</v>
      </c>
      <c r="W45" s="182" t="s">
        <v>3</v>
      </c>
      <c r="X45" s="182" t="s">
        <v>3</v>
      </c>
      <c r="Y45" s="182" t="s">
        <v>3</v>
      </c>
      <c r="Z45" s="182" t="s">
        <v>3</v>
      </c>
      <c r="AA45" s="182" t="s">
        <v>3</v>
      </c>
      <c r="AB45" s="182" t="s">
        <v>3</v>
      </c>
      <c r="AC45" s="182" t="s">
        <v>3</v>
      </c>
      <c r="AD45" s="182" t="s">
        <v>3</v>
      </c>
      <c r="AE45" s="182" t="s">
        <v>3</v>
      </c>
      <c r="AF45" s="182" t="s">
        <v>3</v>
      </c>
      <c r="AG45" s="182" t="s">
        <v>3</v>
      </c>
      <c r="AH45" s="240" t="s">
        <v>3</v>
      </c>
    </row>
    <row r="46" spans="1:34" ht="15.75" x14ac:dyDescent="0.25">
      <c r="A46" s="247" t="s">
        <v>23</v>
      </c>
      <c r="B46" s="236" t="s">
        <v>3</v>
      </c>
      <c r="C46" s="159" t="s">
        <v>3</v>
      </c>
      <c r="D46" s="159" t="s">
        <v>3</v>
      </c>
      <c r="E46" s="159" t="s">
        <v>3</v>
      </c>
      <c r="F46" s="159" t="s">
        <v>3</v>
      </c>
      <c r="G46" s="159" t="s">
        <v>3</v>
      </c>
      <c r="H46" s="159" t="s">
        <v>3</v>
      </c>
      <c r="I46" s="159" t="s">
        <v>3</v>
      </c>
      <c r="J46" s="159" t="s">
        <v>3</v>
      </c>
      <c r="K46" s="159" t="s">
        <v>3</v>
      </c>
      <c r="L46" s="159" t="s">
        <v>3</v>
      </c>
      <c r="M46" s="159" t="s">
        <v>3</v>
      </c>
      <c r="N46" s="159" t="s">
        <v>3</v>
      </c>
      <c r="O46" s="159" t="s">
        <v>3</v>
      </c>
      <c r="P46" s="159" t="s">
        <v>3</v>
      </c>
      <c r="Q46" s="345" t="s">
        <v>3</v>
      </c>
      <c r="S46" s="160" t="s">
        <v>3</v>
      </c>
      <c r="T46" s="159" t="s">
        <v>3</v>
      </c>
      <c r="U46" s="159" t="s">
        <v>3</v>
      </c>
      <c r="V46" s="159" t="s">
        <v>3</v>
      </c>
      <c r="W46" s="159" t="s">
        <v>3</v>
      </c>
      <c r="X46" s="159" t="s">
        <v>3</v>
      </c>
      <c r="Y46" s="159" t="s">
        <v>3</v>
      </c>
      <c r="Z46" s="159" t="s">
        <v>3</v>
      </c>
      <c r="AA46" s="159" t="s">
        <v>3</v>
      </c>
      <c r="AB46" s="159" t="s">
        <v>3</v>
      </c>
      <c r="AC46" s="159" t="s">
        <v>3</v>
      </c>
      <c r="AD46" s="159" t="s">
        <v>3</v>
      </c>
      <c r="AE46" s="159" t="s">
        <v>3</v>
      </c>
      <c r="AF46" s="159" t="s">
        <v>3</v>
      </c>
      <c r="AG46" s="159" t="s">
        <v>3</v>
      </c>
      <c r="AH46" s="345" t="s">
        <v>3</v>
      </c>
    </row>
    <row r="47" spans="1:34" ht="15.75" x14ac:dyDescent="0.25">
      <c r="A47" s="181" t="s">
        <v>22</v>
      </c>
      <c r="B47" s="249" t="s">
        <v>3</v>
      </c>
      <c r="C47" s="86" t="s">
        <v>3</v>
      </c>
      <c r="D47" s="86" t="s">
        <v>3</v>
      </c>
      <c r="E47" s="86" t="s">
        <v>3</v>
      </c>
      <c r="F47" s="86" t="s">
        <v>3</v>
      </c>
      <c r="G47" s="86" t="s">
        <v>3</v>
      </c>
      <c r="H47" s="86" t="s">
        <v>3</v>
      </c>
      <c r="I47" s="86" t="s">
        <v>3</v>
      </c>
      <c r="J47" s="86" t="s">
        <v>3</v>
      </c>
      <c r="K47" s="86" t="s">
        <v>3</v>
      </c>
      <c r="L47" s="249" t="s">
        <v>3</v>
      </c>
      <c r="M47" s="86" t="s">
        <v>3</v>
      </c>
      <c r="N47" s="86" t="s">
        <v>3</v>
      </c>
      <c r="O47" s="86" t="s">
        <v>3</v>
      </c>
      <c r="P47" s="86" t="s">
        <v>3</v>
      </c>
      <c r="Q47" s="348" t="s">
        <v>3</v>
      </c>
      <c r="S47" s="485" t="s">
        <v>3</v>
      </c>
      <c r="T47" s="86" t="s">
        <v>3</v>
      </c>
      <c r="U47" s="86" t="s">
        <v>3</v>
      </c>
      <c r="V47" s="86" t="s">
        <v>3</v>
      </c>
      <c r="W47" s="86" t="s">
        <v>3</v>
      </c>
      <c r="X47" s="86" t="s">
        <v>3</v>
      </c>
      <c r="Y47" s="86" t="s">
        <v>3</v>
      </c>
      <c r="Z47" s="86" t="s">
        <v>3</v>
      </c>
      <c r="AA47" s="86" t="s">
        <v>3</v>
      </c>
      <c r="AB47" s="86" t="s">
        <v>3</v>
      </c>
      <c r="AC47" s="249" t="s">
        <v>3</v>
      </c>
      <c r="AD47" s="86" t="s">
        <v>3</v>
      </c>
      <c r="AE47" s="86" t="s">
        <v>3</v>
      </c>
      <c r="AF47" s="86" t="s">
        <v>3</v>
      </c>
      <c r="AG47" s="86" t="s">
        <v>3</v>
      </c>
      <c r="AH47" s="348" t="s">
        <v>3</v>
      </c>
    </row>
    <row r="48" spans="1:34" ht="15.75" x14ac:dyDescent="0.25">
      <c r="A48" s="247" t="s">
        <v>21</v>
      </c>
      <c r="B48" s="143">
        <v>927</v>
      </c>
      <c r="C48" s="143">
        <v>361</v>
      </c>
      <c r="D48" s="143">
        <v>320</v>
      </c>
      <c r="E48" s="143">
        <v>450</v>
      </c>
      <c r="F48" s="143">
        <v>1178</v>
      </c>
      <c r="G48" s="143">
        <v>447</v>
      </c>
      <c r="H48" s="143">
        <v>783</v>
      </c>
      <c r="I48" s="143">
        <v>670</v>
      </c>
      <c r="J48" s="143">
        <v>373</v>
      </c>
      <c r="K48" s="143">
        <v>86</v>
      </c>
      <c r="L48" s="143">
        <v>92</v>
      </c>
      <c r="M48" s="143">
        <v>98</v>
      </c>
      <c r="N48" s="143">
        <v>174</v>
      </c>
      <c r="O48" s="143">
        <v>176</v>
      </c>
      <c r="P48" s="143">
        <v>178</v>
      </c>
      <c r="Q48" s="259">
        <v>51</v>
      </c>
      <c r="S48" s="144">
        <v>1171.8923676767929</v>
      </c>
      <c r="T48" s="143">
        <v>440.50966160125682</v>
      </c>
      <c r="U48" s="143">
        <v>379.10628973563774</v>
      </c>
      <c r="V48" s="143">
        <v>521.64209387547999</v>
      </c>
      <c r="W48" s="143">
        <v>1348.0188364271482</v>
      </c>
      <c r="X48" s="143">
        <v>503.45943668948377</v>
      </c>
      <c r="Y48" s="143">
        <v>877.51118886076506</v>
      </c>
      <c r="Z48" s="143">
        <v>747.880122596094</v>
      </c>
      <c r="AA48" s="143">
        <v>414.28571430659105</v>
      </c>
      <c r="AB48" s="143">
        <v>95.043739560553348</v>
      </c>
      <c r="AC48" s="143">
        <v>100.46906930291053</v>
      </c>
      <c r="AD48" s="143">
        <v>105.02590766400597</v>
      </c>
      <c r="AE48" s="143">
        <v>184.08151110599997</v>
      </c>
      <c r="AF48" s="143">
        <v>184.17150399999997</v>
      </c>
      <c r="AG48" s="143">
        <v>183.874</v>
      </c>
      <c r="AH48" s="259">
        <v>51</v>
      </c>
    </row>
    <row r="49" spans="1:34" ht="15.75" x14ac:dyDescent="0.25">
      <c r="A49" s="177" t="s">
        <v>20</v>
      </c>
      <c r="B49" s="196">
        <v>927</v>
      </c>
      <c r="C49" s="196">
        <v>361</v>
      </c>
      <c r="D49" s="196">
        <v>320</v>
      </c>
      <c r="E49" s="196">
        <v>450</v>
      </c>
      <c r="F49" s="196">
        <v>1178</v>
      </c>
      <c r="G49" s="196">
        <v>447</v>
      </c>
      <c r="H49" s="196">
        <v>783</v>
      </c>
      <c r="I49" s="196">
        <v>670</v>
      </c>
      <c r="J49" s="196">
        <v>373</v>
      </c>
      <c r="K49" s="196">
        <v>86</v>
      </c>
      <c r="L49" s="196">
        <v>92</v>
      </c>
      <c r="M49" s="196">
        <v>98</v>
      </c>
      <c r="N49" s="196">
        <v>174</v>
      </c>
      <c r="O49" s="196">
        <v>176</v>
      </c>
      <c r="P49" s="196">
        <v>178</v>
      </c>
      <c r="Q49" s="352">
        <v>51</v>
      </c>
      <c r="S49" s="440">
        <v>1171.8923676767929</v>
      </c>
      <c r="T49" s="196">
        <v>440.50966160125682</v>
      </c>
      <c r="U49" s="196">
        <v>379.10628973563774</v>
      </c>
      <c r="V49" s="196">
        <v>521.64209387547999</v>
      </c>
      <c r="W49" s="196">
        <v>1348.0188364271482</v>
      </c>
      <c r="X49" s="196">
        <v>503.45943668948377</v>
      </c>
      <c r="Y49" s="196">
        <v>877.51118886076506</v>
      </c>
      <c r="Z49" s="196">
        <v>747.880122596094</v>
      </c>
      <c r="AA49" s="196">
        <v>414.28571430659105</v>
      </c>
      <c r="AB49" s="196">
        <v>95.043739560553348</v>
      </c>
      <c r="AC49" s="196">
        <v>100.46906930291053</v>
      </c>
      <c r="AD49" s="196">
        <v>105.02590766400597</v>
      </c>
      <c r="AE49" s="196">
        <v>184.08151110599997</v>
      </c>
      <c r="AF49" s="196">
        <v>184.17150399999997</v>
      </c>
      <c r="AG49" s="196">
        <v>183.874</v>
      </c>
      <c r="AH49" s="352">
        <v>51</v>
      </c>
    </row>
    <row r="50" spans="1:34" ht="15.75" x14ac:dyDescent="0.25">
      <c r="A50" s="230" t="s">
        <v>19</v>
      </c>
      <c r="B50" s="239">
        <v>554</v>
      </c>
      <c r="C50" s="162">
        <v>66</v>
      </c>
      <c r="D50" s="239">
        <v>189</v>
      </c>
      <c r="E50" s="162">
        <v>0</v>
      </c>
      <c r="F50" s="239">
        <v>0</v>
      </c>
      <c r="G50" s="162">
        <v>1898</v>
      </c>
      <c r="H50" s="239">
        <v>3467</v>
      </c>
      <c r="I50" s="162">
        <v>3491</v>
      </c>
      <c r="J50" s="239">
        <v>3527</v>
      </c>
      <c r="K50" s="162">
        <v>3770</v>
      </c>
      <c r="L50" s="239">
        <v>6311</v>
      </c>
      <c r="M50" s="162">
        <v>8372</v>
      </c>
      <c r="N50" s="239">
        <v>7690</v>
      </c>
      <c r="O50" s="162">
        <v>6681</v>
      </c>
      <c r="P50" s="351">
        <v>6869</v>
      </c>
      <c r="Q50" s="172">
        <v>7612</v>
      </c>
      <c r="S50" s="163">
        <v>700.3542305209744</v>
      </c>
      <c r="T50" s="162">
        <v>80.536392425714553</v>
      </c>
      <c r="U50" s="239">
        <v>223.90965237511105</v>
      </c>
      <c r="V50" s="162">
        <v>0</v>
      </c>
      <c r="W50" s="239">
        <v>0</v>
      </c>
      <c r="X50" s="162">
        <v>2137.7315678672039</v>
      </c>
      <c r="Y50" s="239">
        <v>3885.4805769862996</v>
      </c>
      <c r="Z50" s="162">
        <v>3896.7903104223346</v>
      </c>
      <c r="AA50" s="239">
        <v>3917.3879741537439</v>
      </c>
      <c r="AB50" s="162">
        <v>4166.4523039916994</v>
      </c>
      <c r="AC50" s="239">
        <v>6891.9597431594384</v>
      </c>
      <c r="AD50" s="162">
        <v>8972.2132547250822</v>
      </c>
      <c r="AE50" s="239">
        <v>8135.5564391099979</v>
      </c>
      <c r="AF50" s="162">
        <v>6991.1921489999986</v>
      </c>
      <c r="AG50" s="351">
        <v>7095.6769999999997</v>
      </c>
      <c r="AH50" s="172">
        <v>7612</v>
      </c>
    </row>
    <row r="51" spans="1:34" ht="15.75" x14ac:dyDescent="0.25">
      <c r="A51" s="228" t="s">
        <v>18</v>
      </c>
      <c r="B51" s="157" t="s">
        <v>3</v>
      </c>
      <c r="C51" s="157" t="s">
        <v>3</v>
      </c>
      <c r="D51" s="157" t="s">
        <v>3</v>
      </c>
      <c r="E51" s="157" t="s">
        <v>3</v>
      </c>
      <c r="F51" s="157" t="s">
        <v>3</v>
      </c>
      <c r="G51" s="157" t="s">
        <v>3</v>
      </c>
      <c r="H51" s="157" t="s">
        <v>3</v>
      </c>
      <c r="I51" s="157" t="s">
        <v>3</v>
      </c>
      <c r="J51" s="157" t="s">
        <v>3</v>
      </c>
      <c r="K51" s="157" t="s">
        <v>3</v>
      </c>
      <c r="L51" s="157" t="s">
        <v>3</v>
      </c>
      <c r="M51" s="157" t="s">
        <v>3</v>
      </c>
      <c r="N51" s="157" t="s">
        <v>3</v>
      </c>
      <c r="O51" s="157" t="s">
        <v>3</v>
      </c>
      <c r="P51" s="344">
        <v>2066</v>
      </c>
      <c r="Q51" s="159">
        <v>2000</v>
      </c>
      <c r="S51" s="158" t="s">
        <v>3</v>
      </c>
      <c r="T51" s="157" t="s">
        <v>3</v>
      </c>
      <c r="U51" s="157" t="s">
        <v>3</v>
      </c>
      <c r="V51" s="157" t="s">
        <v>3</v>
      </c>
      <c r="W51" s="157" t="s">
        <v>3</v>
      </c>
      <c r="X51" s="157" t="s">
        <v>3</v>
      </c>
      <c r="Y51" s="157" t="s">
        <v>3</v>
      </c>
      <c r="Z51" s="157" t="s">
        <v>3</v>
      </c>
      <c r="AA51" s="157" t="s">
        <v>3</v>
      </c>
      <c r="AB51" s="157" t="s">
        <v>3</v>
      </c>
      <c r="AC51" s="157" t="s">
        <v>3</v>
      </c>
      <c r="AD51" s="157" t="s">
        <v>3</v>
      </c>
      <c r="AE51" s="157" t="s">
        <v>3</v>
      </c>
      <c r="AF51" s="157" t="s">
        <v>3</v>
      </c>
      <c r="AG51" s="344">
        <v>2134.1779999999999</v>
      </c>
      <c r="AH51" s="159">
        <v>2000</v>
      </c>
    </row>
    <row r="52" spans="1:34" ht="15.75" x14ac:dyDescent="0.25">
      <c r="A52" s="228" t="s">
        <v>17</v>
      </c>
      <c r="B52" s="236" t="s">
        <v>3</v>
      </c>
      <c r="C52" s="159" t="s">
        <v>3</v>
      </c>
      <c r="D52" s="159" t="s">
        <v>3</v>
      </c>
      <c r="E52" s="159" t="s">
        <v>3</v>
      </c>
      <c r="F52" s="159" t="s">
        <v>3</v>
      </c>
      <c r="G52" s="159" t="s">
        <v>3</v>
      </c>
      <c r="H52" s="159" t="s">
        <v>3</v>
      </c>
      <c r="I52" s="159" t="s">
        <v>3</v>
      </c>
      <c r="J52" s="159" t="s">
        <v>3</v>
      </c>
      <c r="K52" s="235" t="s">
        <v>3</v>
      </c>
      <c r="L52" s="235" t="s">
        <v>3</v>
      </c>
      <c r="M52" s="159" t="s">
        <v>3</v>
      </c>
      <c r="N52" s="159" t="s">
        <v>3</v>
      </c>
      <c r="O52" s="159" t="s">
        <v>3</v>
      </c>
      <c r="P52" s="350" t="s">
        <v>3</v>
      </c>
      <c r="Q52" s="345" t="s">
        <v>3</v>
      </c>
      <c r="S52" s="160" t="s">
        <v>3</v>
      </c>
      <c r="T52" s="159" t="s">
        <v>3</v>
      </c>
      <c r="U52" s="159" t="s">
        <v>3</v>
      </c>
      <c r="V52" s="159" t="s">
        <v>3</v>
      </c>
      <c r="W52" s="159" t="s">
        <v>3</v>
      </c>
      <c r="X52" s="159" t="s">
        <v>3</v>
      </c>
      <c r="Y52" s="159" t="s">
        <v>3</v>
      </c>
      <c r="Z52" s="159" t="s">
        <v>3</v>
      </c>
      <c r="AA52" s="159" t="s">
        <v>3</v>
      </c>
      <c r="AB52" s="235" t="s">
        <v>3</v>
      </c>
      <c r="AC52" s="235" t="s">
        <v>3</v>
      </c>
      <c r="AD52" s="159" t="s">
        <v>3</v>
      </c>
      <c r="AE52" s="159" t="s">
        <v>3</v>
      </c>
      <c r="AF52" s="159" t="s">
        <v>3</v>
      </c>
      <c r="AG52" s="350" t="s">
        <v>3</v>
      </c>
      <c r="AH52" s="345" t="s">
        <v>3</v>
      </c>
    </row>
    <row r="53" spans="1:34" ht="15.75" x14ac:dyDescent="0.25">
      <c r="A53" s="228" t="s">
        <v>16</v>
      </c>
      <c r="B53" s="236">
        <v>554</v>
      </c>
      <c r="C53" s="159">
        <v>66</v>
      </c>
      <c r="D53" s="236">
        <v>189</v>
      </c>
      <c r="E53" s="159">
        <v>0</v>
      </c>
      <c r="F53" s="236">
        <v>0</v>
      </c>
      <c r="G53" s="159">
        <v>1898</v>
      </c>
      <c r="H53" s="236">
        <v>3467</v>
      </c>
      <c r="I53" s="159">
        <v>3491</v>
      </c>
      <c r="J53" s="236">
        <v>3527</v>
      </c>
      <c r="K53" s="159">
        <v>3770</v>
      </c>
      <c r="L53" s="236">
        <v>6311</v>
      </c>
      <c r="M53" s="159">
        <v>8372</v>
      </c>
      <c r="N53" s="236">
        <v>7690</v>
      </c>
      <c r="O53" s="159">
        <v>6681</v>
      </c>
      <c r="P53" s="349">
        <v>4804</v>
      </c>
      <c r="Q53" s="159">
        <v>5612</v>
      </c>
      <c r="S53" s="160">
        <v>700.3542305209744</v>
      </c>
      <c r="T53" s="159">
        <v>80.536392425714553</v>
      </c>
      <c r="U53" s="236">
        <v>223.90965237511105</v>
      </c>
      <c r="V53" s="159">
        <v>0</v>
      </c>
      <c r="W53" s="236">
        <v>0</v>
      </c>
      <c r="X53" s="159">
        <v>2137.7315678672039</v>
      </c>
      <c r="Y53" s="236">
        <v>3885.4805769862996</v>
      </c>
      <c r="Z53" s="159">
        <v>3896.7903104223346</v>
      </c>
      <c r="AA53" s="236">
        <v>3917.3879741537439</v>
      </c>
      <c r="AB53" s="159">
        <v>4166.4523039916994</v>
      </c>
      <c r="AC53" s="236">
        <v>6891.9597431594384</v>
      </c>
      <c r="AD53" s="159">
        <v>8972.2132547250822</v>
      </c>
      <c r="AE53" s="236">
        <v>8135.5564391099979</v>
      </c>
      <c r="AF53" s="159">
        <v>6991.1921489999986</v>
      </c>
      <c r="AG53" s="349">
        <v>4962.5319999999992</v>
      </c>
      <c r="AH53" s="159">
        <v>5612</v>
      </c>
    </row>
    <row r="54" spans="1:34" ht="15.75" x14ac:dyDescent="0.25">
      <c r="A54" s="244" t="s">
        <v>15</v>
      </c>
      <c r="B54" s="86" t="s">
        <v>3</v>
      </c>
      <c r="C54" s="86" t="s">
        <v>3</v>
      </c>
      <c r="D54" s="86" t="s">
        <v>3</v>
      </c>
      <c r="E54" s="86" t="s">
        <v>3</v>
      </c>
      <c r="F54" s="86" t="s">
        <v>3</v>
      </c>
      <c r="G54" s="86" t="s">
        <v>3</v>
      </c>
      <c r="H54" s="86" t="s">
        <v>3</v>
      </c>
      <c r="I54" s="86" t="s">
        <v>3</v>
      </c>
      <c r="J54" s="86" t="s">
        <v>3</v>
      </c>
      <c r="K54" s="86" t="s">
        <v>3</v>
      </c>
      <c r="L54" s="86" t="s">
        <v>3</v>
      </c>
      <c r="M54" s="86" t="s">
        <v>3</v>
      </c>
      <c r="N54" s="86" t="s">
        <v>3</v>
      </c>
      <c r="O54" s="86" t="s">
        <v>3</v>
      </c>
      <c r="P54" s="86" t="s">
        <v>3</v>
      </c>
      <c r="Q54" s="348" t="s">
        <v>3</v>
      </c>
      <c r="S54" s="431" t="s">
        <v>3</v>
      </c>
      <c r="T54" s="86" t="s">
        <v>3</v>
      </c>
      <c r="U54" s="86" t="s">
        <v>3</v>
      </c>
      <c r="V54" s="86" t="s">
        <v>3</v>
      </c>
      <c r="W54" s="86" t="s">
        <v>3</v>
      </c>
      <c r="X54" s="86" t="s">
        <v>3</v>
      </c>
      <c r="Y54" s="86" t="s">
        <v>3</v>
      </c>
      <c r="Z54" s="86" t="s">
        <v>3</v>
      </c>
      <c r="AA54" s="86" t="s">
        <v>3</v>
      </c>
      <c r="AB54" s="86" t="s">
        <v>3</v>
      </c>
      <c r="AC54" s="86" t="s">
        <v>3</v>
      </c>
      <c r="AD54" s="86" t="s">
        <v>3</v>
      </c>
      <c r="AE54" s="86" t="s">
        <v>3</v>
      </c>
      <c r="AF54" s="86" t="s">
        <v>3</v>
      </c>
      <c r="AG54" s="86" t="s">
        <v>3</v>
      </c>
      <c r="AH54" s="348" t="s">
        <v>3</v>
      </c>
    </row>
    <row r="55" spans="1:34" ht="15.75" x14ac:dyDescent="0.25">
      <c r="A55" s="241" t="s">
        <v>14</v>
      </c>
      <c r="B55" s="188" t="s">
        <v>3</v>
      </c>
      <c r="C55" s="188" t="s">
        <v>3</v>
      </c>
      <c r="D55" s="188" t="s">
        <v>3</v>
      </c>
      <c r="E55" s="188" t="s">
        <v>3</v>
      </c>
      <c r="F55" s="188" t="s">
        <v>3</v>
      </c>
      <c r="G55" s="188" t="s">
        <v>3</v>
      </c>
      <c r="H55" s="188" t="s">
        <v>3</v>
      </c>
      <c r="I55" s="188" t="s">
        <v>3</v>
      </c>
      <c r="J55" s="188" t="s">
        <v>3</v>
      </c>
      <c r="K55" s="188" t="s">
        <v>3</v>
      </c>
      <c r="L55" s="188" t="s">
        <v>3</v>
      </c>
      <c r="M55" s="188" t="s">
        <v>3</v>
      </c>
      <c r="N55" s="188" t="s">
        <v>3</v>
      </c>
      <c r="O55" s="188" t="s">
        <v>3</v>
      </c>
      <c r="P55" s="188" t="s">
        <v>3</v>
      </c>
      <c r="Q55" s="347" t="s">
        <v>3</v>
      </c>
      <c r="S55" s="437" t="s">
        <v>3</v>
      </c>
      <c r="T55" s="188" t="s">
        <v>3</v>
      </c>
      <c r="U55" s="188" t="s">
        <v>3</v>
      </c>
      <c r="V55" s="188" t="s">
        <v>3</v>
      </c>
      <c r="W55" s="188" t="s">
        <v>3</v>
      </c>
      <c r="X55" s="188" t="s">
        <v>3</v>
      </c>
      <c r="Y55" s="188" t="s">
        <v>3</v>
      </c>
      <c r="Z55" s="188" t="s">
        <v>3</v>
      </c>
      <c r="AA55" s="188" t="s">
        <v>3</v>
      </c>
      <c r="AB55" s="188" t="s">
        <v>3</v>
      </c>
      <c r="AC55" s="188" t="s">
        <v>3</v>
      </c>
      <c r="AD55" s="188" t="s">
        <v>3</v>
      </c>
      <c r="AE55" s="188" t="s">
        <v>3</v>
      </c>
      <c r="AF55" s="188" t="s">
        <v>3</v>
      </c>
      <c r="AG55" s="188" t="s">
        <v>3</v>
      </c>
      <c r="AH55" s="347" t="s">
        <v>3</v>
      </c>
    </row>
    <row r="56" spans="1:34" ht="15.75" x14ac:dyDescent="0.25">
      <c r="A56" s="230" t="s">
        <v>13</v>
      </c>
      <c r="B56" s="245">
        <v>14242</v>
      </c>
      <c r="C56" s="245">
        <v>15861</v>
      </c>
      <c r="D56" s="245">
        <v>17228</v>
      </c>
      <c r="E56" s="245">
        <v>18283</v>
      </c>
      <c r="F56" s="245">
        <v>17894</v>
      </c>
      <c r="G56" s="245">
        <v>16799</v>
      </c>
      <c r="H56" s="245">
        <v>11564</v>
      </c>
      <c r="I56" s="245">
        <v>11149</v>
      </c>
      <c r="J56" s="245">
        <v>31177</v>
      </c>
      <c r="K56" s="245">
        <v>11575</v>
      </c>
      <c r="L56" s="245">
        <v>9869</v>
      </c>
      <c r="M56" s="245">
        <v>9700</v>
      </c>
      <c r="N56" s="245">
        <v>9163</v>
      </c>
      <c r="O56" s="245">
        <v>7537</v>
      </c>
      <c r="P56" s="346">
        <v>9176</v>
      </c>
      <c r="Q56" s="172">
        <v>11945</v>
      </c>
      <c r="S56" s="173">
        <v>18004.413269096964</v>
      </c>
      <c r="T56" s="245">
        <v>19354.35939794331</v>
      </c>
      <c r="U56" s="245">
        <v>20410.134873642397</v>
      </c>
      <c r="V56" s="245">
        <v>21193.738671834224</v>
      </c>
      <c r="W56" s="245">
        <v>20476.61210443751</v>
      </c>
      <c r="X56" s="245">
        <v>18920.839098314624</v>
      </c>
      <c r="Y56" s="245">
        <v>12959.820418883637</v>
      </c>
      <c r="Z56" s="245">
        <v>12444.948487796793</v>
      </c>
      <c r="AA56" s="245">
        <v>34627.843739776377</v>
      </c>
      <c r="AB56" s="245">
        <v>12792.224248993081</v>
      </c>
      <c r="AC56" s="245">
        <v>10777.491792939391</v>
      </c>
      <c r="AD56" s="245">
        <v>10395.421472865897</v>
      </c>
      <c r="AE56" s="245">
        <v>9693.9016451969983</v>
      </c>
      <c r="AF56" s="245">
        <v>7886.9353729999984</v>
      </c>
      <c r="AG56" s="346">
        <v>9478.8079999999991</v>
      </c>
      <c r="AH56" s="172">
        <v>11945</v>
      </c>
    </row>
    <row r="57" spans="1:34" ht="15.75" x14ac:dyDescent="0.25">
      <c r="A57" s="228" t="s">
        <v>12</v>
      </c>
      <c r="B57" s="143">
        <v>635</v>
      </c>
      <c r="C57" s="143">
        <v>676</v>
      </c>
      <c r="D57" s="143">
        <v>728</v>
      </c>
      <c r="E57" s="143">
        <v>1185</v>
      </c>
      <c r="F57" s="143">
        <v>959</v>
      </c>
      <c r="G57" s="143">
        <v>1300</v>
      </c>
      <c r="H57" s="143">
        <v>1200</v>
      </c>
      <c r="I57" s="143">
        <v>675</v>
      </c>
      <c r="J57" s="143">
        <v>500</v>
      </c>
      <c r="K57" s="143">
        <v>350</v>
      </c>
      <c r="L57" s="143">
        <v>700</v>
      </c>
      <c r="M57" s="143">
        <v>1150</v>
      </c>
      <c r="N57" s="143">
        <v>1000</v>
      </c>
      <c r="O57" s="143">
        <v>350</v>
      </c>
      <c r="P57" s="143">
        <v>550</v>
      </c>
      <c r="Q57" s="159">
        <v>849</v>
      </c>
      <c r="S57" s="144">
        <v>802.7525927451602</v>
      </c>
      <c r="T57" s="143">
        <v>824.8878981785308</v>
      </c>
      <c r="U57" s="143">
        <v>862.46680914857586</v>
      </c>
      <c r="V57" s="143">
        <v>1373.6575138720973</v>
      </c>
      <c r="W57" s="143">
        <v>1097.4109203171774</v>
      </c>
      <c r="X57" s="143">
        <v>1464.1997040186327</v>
      </c>
      <c r="Y57" s="143">
        <v>1344.84473388623</v>
      </c>
      <c r="Z57" s="143">
        <v>753.46131754084092</v>
      </c>
      <c r="AA57" s="143">
        <v>555.34278057183781</v>
      </c>
      <c r="AB57" s="143">
        <v>386.80591681620552</v>
      </c>
      <c r="AC57" s="143">
        <v>764.43857078301482</v>
      </c>
      <c r="AD57" s="143">
        <v>1232.4468756490496</v>
      </c>
      <c r="AE57" s="143">
        <v>1057.9397189999997</v>
      </c>
      <c r="AF57" s="143">
        <v>366.25014999999996</v>
      </c>
      <c r="AG57" s="143">
        <v>568.15</v>
      </c>
      <c r="AH57" s="159">
        <v>849</v>
      </c>
    </row>
    <row r="58" spans="1:34" ht="15.75" x14ac:dyDescent="0.25">
      <c r="A58" s="228" t="s">
        <v>11</v>
      </c>
      <c r="B58" s="157">
        <v>6859</v>
      </c>
      <c r="C58" s="157">
        <v>6777</v>
      </c>
      <c r="D58" s="157">
        <v>7920</v>
      </c>
      <c r="E58" s="157">
        <v>8420</v>
      </c>
      <c r="F58" s="157">
        <v>8443</v>
      </c>
      <c r="G58" s="157">
        <v>9952</v>
      </c>
      <c r="H58" s="157">
        <v>9684</v>
      </c>
      <c r="I58" s="157">
        <v>9526</v>
      </c>
      <c r="J58" s="157">
        <v>9008</v>
      </c>
      <c r="K58" s="157">
        <v>8536</v>
      </c>
      <c r="L58" s="157">
        <v>7282</v>
      </c>
      <c r="M58" s="157">
        <v>7001</v>
      </c>
      <c r="N58" s="157">
        <v>5788</v>
      </c>
      <c r="O58" s="157">
        <v>5254</v>
      </c>
      <c r="P58" s="157">
        <v>5724</v>
      </c>
      <c r="Q58" s="159">
        <v>7585</v>
      </c>
      <c r="S58" s="158">
        <v>8670.992178959139</v>
      </c>
      <c r="T58" s="157">
        <v>8269.6232040767809</v>
      </c>
      <c r="U58" s="157">
        <v>9382.8806709570345</v>
      </c>
      <c r="V58" s="157">
        <v>9760.5031787367589</v>
      </c>
      <c r="W58" s="157">
        <v>9661.5645466506048</v>
      </c>
      <c r="X58" s="157">
        <v>11209.01188799495</v>
      </c>
      <c r="Y58" s="157">
        <v>10852.897002461876</v>
      </c>
      <c r="Z58" s="157">
        <v>10633.292608731927</v>
      </c>
      <c r="AA58" s="157">
        <v>10005.05553478223</v>
      </c>
      <c r="AB58" s="157">
        <v>9433.6437312660855</v>
      </c>
      <c r="AC58" s="157">
        <v>7952.3452463455915</v>
      </c>
      <c r="AD58" s="157">
        <v>7502.9222403643453</v>
      </c>
      <c r="AE58" s="157">
        <v>6123.3550935719986</v>
      </c>
      <c r="AF58" s="157">
        <v>5497.9379659999995</v>
      </c>
      <c r="AG58" s="157">
        <v>5912.8919999999998</v>
      </c>
      <c r="AH58" s="159">
        <v>7585</v>
      </c>
    </row>
    <row r="59" spans="1:34" ht="15.75" x14ac:dyDescent="0.25">
      <c r="A59" s="228" t="s">
        <v>10</v>
      </c>
      <c r="B59" s="143">
        <v>1382</v>
      </c>
      <c r="C59" s="143">
        <v>1539</v>
      </c>
      <c r="D59" s="143">
        <v>1605</v>
      </c>
      <c r="E59" s="143">
        <v>1147</v>
      </c>
      <c r="F59" s="143">
        <v>824</v>
      </c>
      <c r="G59" s="143">
        <v>670</v>
      </c>
      <c r="H59" s="143" t="s">
        <v>3</v>
      </c>
      <c r="I59" s="143" t="s">
        <v>3</v>
      </c>
      <c r="J59" s="143">
        <v>2723</v>
      </c>
      <c r="K59" s="143">
        <v>2716</v>
      </c>
      <c r="L59" s="143">
        <v>1429</v>
      </c>
      <c r="M59" s="143">
        <v>759</v>
      </c>
      <c r="N59" s="143">
        <v>602</v>
      </c>
      <c r="O59" s="143">
        <v>648</v>
      </c>
      <c r="P59" s="143">
        <v>1765</v>
      </c>
      <c r="Q59" s="159">
        <v>3174</v>
      </c>
      <c r="S59" s="144">
        <v>1747.0930443682068</v>
      </c>
      <c r="T59" s="143">
        <v>1877.9622415632527</v>
      </c>
      <c r="U59" s="143">
        <v>1901.454984455308</v>
      </c>
      <c r="V59" s="143">
        <v>1329.6077370559458</v>
      </c>
      <c r="W59" s="143">
        <v>942.92658846856546</v>
      </c>
      <c r="X59" s="143">
        <v>754.62600130191072</v>
      </c>
      <c r="Y59" s="143" t="s">
        <v>3</v>
      </c>
      <c r="Z59" s="143" t="s">
        <v>3</v>
      </c>
      <c r="AA59" s="143">
        <v>3024.3967829942289</v>
      </c>
      <c r="AB59" s="143">
        <v>3001.6139144937547</v>
      </c>
      <c r="AC59" s="143">
        <v>1560.5467394984689</v>
      </c>
      <c r="AD59" s="143">
        <v>813.41493792837275</v>
      </c>
      <c r="AE59" s="143">
        <v>636.87971083799982</v>
      </c>
      <c r="AF59" s="143">
        <v>678.08599199999992</v>
      </c>
      <c r="AG59" s="143">
        <v>1823.2449999999999</v>
      </c>
      <c r="AH59" s="159">
        <v>3174</v>
      </c>
    </row>
    <row r="60" spans="1:34" ht="15.75" x14ac:dyDescent="0.25">
      <c r="A60" s="228" t="s">
        <v>9</v>
      </c>
      <c r="B60" s="236" t="s">
        <v>3</v>
      </c>
      <c r="C60" s="159" t="s">
        <v>3</v>
      </c>
      <c r="D60" s="159" t="s">
        <v>3</v>
      </c>
      <c r="E60" s="159" t="s">
        <v>3</v>
      </c>
      <c r="F60" s="159" t="s">
        <v>3</v>
      </c>
      <c r="G60" s="159" t="s">
        <v>3</v>
      </c>
      <c r="H60" s="159" t="s">
        <v>3</v>
      </c>
      <c r="I60" s="159" t="s">
        <v>3</v>
      </c>
      <c r="J60" s="159" t="s">
        <v>3</v>
      </c>
      <c r="K60" s="159" t="s">
        <v>3</v>
      </c>
      <c r="L60" s="159" t="s">
        <v>3</v>
      </c>
      <c r="M60" s="159" t="s">
        <v>3</v>
      </c>
      <c r="N60" s="159" t="s">
        <v>3</v>
      </c>
      <c r="O60" s="159" t="s">
        <v>3</v>
      </c>
      <c r="P60" s="159" t="s">
        <v>3</v>
      </c>
      <c r="Q60" s="345" t="s">
        <v>3</v>
      </c>
      <c r="S60" s="160" t="s">
        <v>3</v>
      </c>
      <c r="T60" s="159" t="s">
        <v>3</v>
      </c>
      <c r="U60" s="159" t="s">
        <v>3</v>
      </c>
      <c r="V60" s="159" t="s">
        <v>3</v>
      </c>
      <c r="W60" s="159" t="s">
        <v>3</v>
      </c>
      <c r="X60" s="159" t="s">
        <v>3</v>
      </c>
      <c r="Y60" s="159" t="s">
        <v>3</v>
      </c>
      <c r="Z60" s="159" t="s">
        <v>3</v>
      </c>
      <c r="AA60" s="159" t="s">
        <v>3</v>
      </c>
      <c r="AB60" s="159" t="s">
        <v>3</v>
      </c>
      <c r="AC60" s="159" t="s">
        <v>3</v>
      </c>
      <c r="AD60" s="159" t="s">
        <v>3</v>
      </c>
      <c r="AE60" s="159" t="s">
        <v>3</v>
      </c>
      <c r="AF60" s="159" t="s">
        <v>3</v>
      </c>
      <c r="AG60" s="159" t="s">
        <v>3</v>
      </c>
      <c r="AH60" s="345" t="s">
        <v>3</v>
      </c>
    </row>
    <row r="61" spans="1:34" ht="15.75" x14ac:dyDescent="0.25">
      <c r="A61" s="228" t="s">
        <v>8</v>
      </c>
      <c r="B61" s="236" t="s">
        <v>3</v>
      </c>
      <c r="C61" s="159" t="s">
        <v>3</v>
      </c>
      <c r="D61" s="235" t="s">
        <v>3</v>
      </c>
      <c r="E61" s="159" t="s">
        <v>3</v>
      </c>
      <c r="F61" s="159" t="s">
        <v>3</v>
      </c>
      <c r="G61" s="159" t="s">
        <v>3</v>
      </c>
      <c r="H61" s="159" t="s">
        <v>3</v>
      </c>
      <c r="I61" s="159" t="s">
        <v>3</v>
      </c>
      <c r="J61" s="159" t="s">
        <v>3</v>
      </c>
      <c r="K61" s="159" t="s">
        <v>3</v>
      </c>
      <c r="L61" s="159" t="s">
        <v>3</v>
      </c>
      <c r="M61" s="159" t="s">
        <v>3</v>
      </c>
      <c r="N61" s="159" t="s">
        <v>3</v>
      </c>
      <c r="O61" s="159" t="s">
        <v>3</v>
      </c>
      <c r="P61" s="159" t="s">
        <v>3</v>
      </c>
      <c r="Q61" s="345" t="s">
        <v>3</v>
      </c>
      <c r="S61" s="160" t="s">
        <v>3</v>
      </c>
      <c r="T61" s="159" t="s">
        <v>3</v>
      </c>
      <c r="U61" s="235" t="s">
        <v>3</v>
      </c>
      <c r="V61" s="159" t="s">
        <v>3</v>
      </c>
      <c r="W61" s="159" t="s">
        <v>3</v>
      </c>
      <c r="X61" s="159" t="s">
        <v>3</v>
      </c>
      <c r="Y61" s="159" t="s">
        <v>3</v>
      </c>
      <c r="Z61" s="159" t="s">
        <v>3</v>
      </c>
      <c r="AA61" s="159" t="s">
        <v>3</v>
      </c>
      <c r="AB61" s="159" t="s">
        <v>3</v>
      </c>
      <c r="AC61" s="159" t="s">
        <v>3</v>
      </c>
      <c r="AD61" s="159" t="s">
        <v>3</v>
      </c>
      <c r="AE61" s="159" t="s">
        <v>3</v>
      </c>
      <c r="AF61" s="159" t="s">
        <v>3</v>
      </c>
      <c r="AG61" s="159" t="s">
        <v>3</v>
      </c>
      <c r="AH61" s="345" t="s">
        <v>3</v>
      </c>
    </row>
    <row r="62" spans="1:34" ht="15.75" x14ac:dyDescent="0.25">
      <c r="A62" s="228" t="s">
        <v>7</v>
      </c>
      <c r="B62" s="157">
        <v>5366</v>
      </c>
      <c r="C62" s="157">
        <v>6869</v>
      </c>
      <c r="D62" s="157">
        <v>6975</v>
      </c>
      <c r="E62" s="157">
        <v>7531</v>
      </c>
      <c r="F62" s="157">
        <v>7668</v>
      </c>
      <c r="G62" s="157">
        <v>4877</v>
      </c>
      <c r="H62" s="157">
        <v>680</v>
      </c>
      <c r="I62" s="157">
        <v>948</v>
      </c>
      <c r="J62" s="157">
        <v>18946</v>
      </c>
      <c r="K62" s="157">
        <v>-27</v>
      </c>
      <c r="L62" s="157">
        <v>458</v>
      </c>
      <c r="M62" s="157">
        <v>790</v>
      </c>
      <c r="N62" s="157">
        <v>1773</v>
      </c>
      <c r="O62" s="157">
        <v>1285</v>
      </c>
      <c r="P62" s="344">
        <v>1137</v>
      </c>
      <c r="Q62" s="159">
        <v>336</v>
      </c>
      <c r="S62" s="158">
        <v>6783.5754530244558</v>
      </c>
      <c r="T62" s="157">
        <v>8381.886054124745</v>
      </c>
      <c r="U62" s="157">
        <v>8263.3324090814785</v>
      </c>
      <c r="V62" s="157">
        <v>8729.9702421694219</v>
      </c>
      <c r="W62" s="157">
        <v>8774.7100490011653</v>
      </c>
      <c r="X62" s="157">
        <v>5493.0015049991325</v>
      </c>
      <c r="Y62" s="157">
        <v>762.07868253553033</v>
      </c>
      <c r="Z62" s="157">
        <v>1058.1945615240254</v>
      </c>
      <c r="AA62" s="157">
        <v>21043.048641428079</v>
      </c>
      <c r="AB62" s="157">
        <v>-29.839313582964426</v>
      </c>
      <c r="AC62" s="157">
        <v>500.1612363123154</v>
      </c>
      <c r="AD62" s="157">
        <v>846.63741892412975</v>
      </c>
      <c r="AE62" s="157">
        <v>1875.7271217869995</v>
      </c>
      <c r="AF62" s="157">
        <v>1344.6612649999997</v>
      </c>
      <c r="AG62" s="344">
        <v>1174.521</v>
      </c>
      <c r="AH62" s="159">
        <v>336</v>
      </c>
    </row>
    <row r="63" spans="1:34" ht="15.75" x14ac:dyDescent="0.25">
      <c r="A63" s="177" t="s">
        <v>6</v>
      </c>
      <c r="B63" s="86" t="s">
        <v>3</v>
      </c>
      <c r="C63" s="86" t="s">
        <v>3</v>
      </c>
      <c r="D63" s="86" t="s">
        <v>3</v>
      </c>
      <c r="E63" s="86" t="s">
        <v>3</v>
      </c>
      <c r="F63" s="86" t="s">
        <v>3</v>
      </c>
      <c r="G63" s="86" t="s">
        <v>3</v>
      </c>
      <c r="H63" s="86" t="s">
        <v>3</v>
      </c>
      <c r="I63" s="86" t="s">
        <v>3</v>
      </c>
      <c r="J63" s="86" t="s">
        <v>3</v>
      </c>
      <c r="K63" s="86" t="s">
        <v>3</v>
      </c>
      <c r="L63" s="86" t="s">
        <v>3</v>
      </c>
      <c r="M63" s="86" t="s">
        <v>3</v>
      </c>
      <c r="N63" s="86" t="s">
        <v>3</v>
      </c>
      <c r="O63" s="86" t="s">
        <v>3</v>
      </c>
      <c r="P63" s="86" t="s">
        <v>3</v>
      </c>
      <c r="Q63" s="341" t="s">
        <v>3</v>
      </c>
      <c r="S63" s="431" t="s">
        <v>3</v>
      </c>
      <c r="T63" s="86" t="s">
        <v>3</v>
      </c>
      <c r="U63" s="86" t="s">
        <v>3</v>
      </c>
      <c r="V63" s="86" t="s">
        <v>3</v>
      </c>
      <c r="W63" s="86" t="s">
        <v>3</v>
      </c>
      <c r="X63" s="86" t="s">
        <v>3</v>
      </c>
      <c r="Y63" s="86" t="s">
        <v>3</v>
      </c>
      <c r="Z63" s="86" t="s">
        <v>3</v>
      </c>
      <c r="AA63" s="86" t="s">
        <v>3</v>
      </c>
      <c r="AB63" s="86" t="s">
        <v>3</v>
      </c>
      <c r="AC63" s="86" t="s">
        <v>3</v>
      </c>
      <c r="AD63" s="86" t="s">
        <v>3</v>
      </c>
      <c r="AE63" s="86" t="s">
        <v>3</v>
      </c>
      <c r="AF63" s="86" t="s">
        <v>3</v>
      </c>
      <c r="AG63" s="86" t="s">
        <v>3</v>
      </c>
      <c r="AH63" s="341" t="s">
        <v>3</v>
      </c>
    </row>
    <row r="64" spans="1:34" ht="15.75" x14ac:dyDescent="0.25">
      <c r="A64" s="154" t="s">
        <v>5</v>
      </c>
      <c r="B64" s="153" t="s">
        <v>3</v>
      </c>
      <c r="C64" s="153" t="s">
        <v>3</v>
      </c>
      <c r="D64" s="153" t="s">
        <v>3</v>
      </c>
      <c r="E64" s="153" t="s">
        <v>3</v>
      </c>
      <c r="F64" s="153" t="s">
        <v>3</v>
      </c>
      <c r="G64" s="153" t="s">
        <v>3</v>
      </c>
      <c r="H64" s="153" t="s">
        <v>3</v>
      </c>
      <c r="I64" s="153" t="s">
        <v>3</v>
      </c>
      <c r="J64" s="153" t="s">
        <v>3</v>
      </c>
      <c r="K64" s="153" t="s">
        <v>3</v>
      </c>
      <c r="L64" s="153" t="s">
        <v>3</v>
      </c>
      <c r="M64" s="153" t="s">
        <v>3</v>
      </c>
      <c r="N64" s="153" t="s">
        <v>3</v>
      </c>
      <c r="O64" s="153" t="s">
        <v>3</v>
      </c>
      <c r="P64" s="153" t="s">
        <v>3</v>
      </c>
      <c r="Q64" s="343">
        <v>336</v>
      </c>
      <c r="S64" s="436" t="s">
        <v>3</v>
      </c>
      <c r="T64" s="153" t="s">
        <v>3</v>
      </c>
      <c r="U64" s="153" t="s">
        <v>3</v>
      </c>
      <c r="V64" s="153" t="s">
        <v>3</v>
      </c>
      <c r="W64" s="153" t="s">
        <v>3</v>
      </c>
      <c r="X64" s="153" t="s">
        <v>3</v>
      </c>
      <c r="Y64" s="153" t="s">
        <v>3</v>
      </c>
      <c r="Z64" s="153" t="s">
        <v>3</v>
      </c>
      <c r="AA64" s="153" t="s">
        <v>3</v>
      </c>
      <c r="AB64" s="153" t="s">
        <v>3</v>
      </c>
      <c r="AC64" s="153" t="s">
        <v>3</v>
      </c>
      <c r="AD64" s="153" t="s">
        <v>3</v>
      </c>
      <c r="AE64" s="153" t="s">
        <v>3</v>
      </c>
      <c r="AF64" s="153" t="s">
        <v>3</v>
      </c>
      <c r="AG64" s="153" t="s">
        <v>3</v>
      </c>
      <c r="AH64" s="343">
        <v>336</v>
      </c>
    </row>
    <row r="65" spans="1:34" ht="15.75" x14ac:dyDescent="0.25">
      <c r="A65" s="177" t="s">
        <v>4</v>
      </c>
      <c r="B65" s="86">
        <v>5366</v>
      </c>
      <c r="C65" s="86">
        <v>6869</v>
      </c>
      <c r="D65" s="86">
        <v>6975</v>
      </c>
      <c r="E65" s="86">
        <v>7531</v>
      </c>
      <c r="F65" s="86">
        <v>7668</v>
      </c>
      <c r="G65" s="86">
        <v>4877</v>
      </c>
      <c r="H65" s="86">
        <v>680</v>
      </c>
      <c r="I65" s="86">
        <v>948</v>
      </c>
      <c r="J65" s="86">
        <v>18946</v>
      </c>
      <c r="K65" s="86">
        <v>-27</v>
      </c>
      <c r="L65" s="86">
        <v>458</v>
      </c>
      <c r="M65" s="86">
        <v>790</v>
      </c>
      <c r="N65" s="86">
        <v>1773</v>
      </c>
      <c r="O65" s="86">
        <v>1285</v>
      </c>
      <c r="P65" s="342">
        <v>1137</v>
      </c>
      <c r="Q65" s="341" t="s">
        <v>3</v>
      </c>
      <c r="S65" s="431">
        <v>6783.5754530244558</v>
      </c>
      <c r="T65" s="86">
        <v>8381.886054124745</v>
      </c>
      <c r="U65" s="86">
        <v>8263.3324090814785</v>
      </c>
      <c r="V65" s="86">
        <v>8729.9702421694219</v>
      </c>
      <c r="W65" s="86">
        <v>8774.7100490011653</v>
      </c>
      <c r="X65" s="86">
        <v>5493.0015049991325</v>
      </c>
      <c r="Y65" s="86">
        <v>762.07868253553033</v>
      </c>
      <c r="Z65" s="86">
        <v>1058.1945615240254</v>
      </c>
      <c r="AA65" s="86">
        <v>21043.048641428079</v>
      </c>
      <c r="AB65" s="86">
        <v>-29.839313582964426</v>
      </c>
      <c r="AC65" s="86">
        <v>500.1612363123154</v>
      </c>
      <c r="AD65" s="86">
        <v>846.63741892412975</v>
      </c>
      <c r="AE65" s="86">
        <v>1875.7271217869995</v>
      </c>
      <c r="AF65" s="86">
        <v>1344.6612649999997</v>
      </c>
      <c r="AG65" s="342">
        <v>1174.521</v>
      </c>
      <c r="AH65" s="341" t="s">
        <v>3</v>
      </c>
    </row>
    <row r="66" spans="1:34" ht="15.75" x14ac:dyDescent="0.25">
      <c r="A66" s="230" t="s">
        <v>2</v>
      </c>
      <c r="B66" s="147">
        <v>2662</v>
      </c>
      <c r="C66" s="147">
        <v>3330</v>
      </c>
      <c r="D66" s="147">
        <v>1382</v>
      </c>
      <c r="E66" s="147">
        <v>588</v>
      </c>
      <c r="F66" s="147">
        <v>953</v>
      </c>
      <c r="G66" s="147">
        <v>1689</v>
      </c>
      <c r="H66" s="147">
        <v>1539</v>
      </c>
      <c r="I66" s="147">
        <v>2262</v>
      </c>
      <c r="J66" s="147">
        <v>1811</v>
      </c>
      <c r="K66" s="147">
        <v>2842</v>
      </c>
      <c r="L66" s="147">
        <v>3321</v>
      </c>
      <c r="M66" s="147">
        <v>-1432</v>
      </c>
      <c r="N66" s="147">
        <v>2775</v>
      </c>
      <c r="O66" s="147">
        <v>2064</v>
      </c>
      <c r="P66" s="147">
        <v>2022</v>
      </c>
      <c r="Q66" s="245">
        <v>-6080</v>
      </c>
      <c r="S66" s="148">
        <v>3365.2400029726241</v>
      </c>
      <c r="T66" s="147">
        <v>4063.4270723883251</v>
      </c>
      <c r="U66" s="147">
        <v>1637.2652887957854</v>
      </c>
      <c r="V66" s="147">
        <v>681.61233599729383</v>
      </c>
      <c r="W66" s="147">
        <v>1090.5449500127947</v>
      </c>
      <c r="X66" s="147">
        <v>1902.333307759593</v>
      </c>
      <c r="Y66" s="147">
        <v>1724.7633712090899</v>
      </c>
      <c r="Z66" s="147">
        <v>2524.9325930035293</v>
      </c>
      <c r="AA66" s="147">
        <v>2011.4515512311966</v>
      </c>
      <c r="AB66" s="147">
        <v>3140.8640445475889</v>
      </c>
      <c r="AC66" s="147">
        <v>3626.7149908148463</v>
      </c>
      <c r="AD66" s="147">
        <v>-1534.6642834169036</v>
      </c>
      <c r="AE66" s="147">
        <v>2935.7827202249991</v>
      </c>
      <c r="AF66" s="147">
        <v>2159.8294559999995</v>
      </c>
      <c r="AG66" s="147">
        <v>2088.7259999999997</v>
      </c>
      <c r="AH66" s="245">
        <v>-6080</v>
      </c>
    </row>
    <row r="67" spans="1:34" ht="15.75" x14ac:dyDescent="0.25">
      <c r="A67" s="228" t="s">
        <v>1</v>
      </c>
      <c r="B67" s="143">
        <v>2662</v>
      </c>
      <c r="C67" s="143">
        <v>3330</v>
      </c>
      <c r="D67" s="143">
        <v>1382</v>
      </c>
      <c r="E67" s="143">
        <v>588</v>
      </c>
      <c r="F67" s="143">
        <v>953</v>
      </c>
      <c r="G67" s="143">
        <v>1689</v>
      </c>
      <c r="H67" s="143">
        <v>1539</v>
      </c>
      <c r="I67" s="143">
        <v>2262</v>
      </c>
      <c r="J67" s="143">
        <v>1811</v>
      </c>
      <c r="K67" s="143">
        <v>2842</v>
      </c>
      <c r="L67" s="143">
        <v>3321</v>
      </c>
      <c r="M67" s="143">
        <v>-1432</v>
      </c>
      <c r="N67" s="143">
        <v>2775</v>
      </c>
      <c r="O67" s="143">
        <v>2064</v>
      </c>
      <c r="P67" s="143">
        <v>2022</v>
      </c>
      <c r="Q67" s="159">
        <v>-6080</v>
      </c>
      <c r="S67" s="144">
        <v>3365.2400029726241</v>
      </c>
      <c r="T67" s="143">
        <v>4063.4270723883251</v>
      </c>
      <c r="U67" s="143">
        <v>1637.2652887957854</v>
      </c>
      <c r="V67" s="143">
        <v>681.61233599729383</v>
      </c>
      <c r="W67" s="143">
        <v>1090.5449500127947</v>
      </c>
      <c r="X67" s="143">
        <v>1902.333307759593</v>
      </c>
      <c r="Y67" s="143">
        <v>1724.7633712090899</v>
      </c>
      <c r="Z67" s="143">
        <v>2524.9325930035293</v>
      </c>
      <c r="AA67" s="143">
        <v>2011.4515512311966</v>
      </c>
      <c r="AB67" s="143">
        <v>3140.8640445475889</v>
      </c>
      <c r="AC67" s="143">
        <v>3626.7149908148463</v>
      </c>
      <c r="AD67" s="143">
        <v>-1534.6642834169036</v>
      </c>
      <c r="AE67" s="143">
        <v>2935.7827202249991</v>
      </c>
      <c r="AF67" s="143">
        <v>2159.8294559999995</v>
      </c>
      <c r="AG67" s="143">
        <v>2088.7259999999997</v>
      </c>
      <c r="AH67" s="159">
        <v>-6080</v>
      </c>
    </row>
    <row r="68" spans="1:34" ht="18.75" x14ac:dyDescent="0.3">
      <c r="A68" s="226" t="s">
        <v>0</v>
      </c>
      <c r="B68" s="225">
        <v>158021</v>
      </c>
      <c r="C68" s="224">
        <v>165375</v>
      </c>
      <c r="D68" s="225">
        <v>189494</v>
      </c>
      <c r="E68" s="224">
        <v>199362</v>
      </c>
      <c r="F68" s="225">
        <v>229221</v>
      </c>
      <c r="G68" s="224">
        <v>248898</v>
      </c>
      <c r="H68" s="225">
        <v>261925</v>
      </c>
      <c r="I68" s="224">
        <v>261031</v>
      </c>
      <c r="J68" s="225">
        <v>283261</v>
      </c>
      <c r="K68" s="224">
        <v>266058</v>
      </c>
      <c r="L68" s="225">
        <v>279350</v>
      </c>
      <c r="M68" s="224">
        <v>297470</v>
      </c>
      <c r="N68" s="225">
        <v>343310</v>
      </c>
      <c r="O68" s="224">
        <v>344717</v>
      </c>
      <c r="P68" s="224">
        <v>383261</v>
      </c>
      <c r="Q68" s="224">
        <v>386918</v>
      </c>
      <c r="S68" s="452">
        <v>199766.56292627237</v>
      </c>
      <c r="T68" s="224">
        <v>201798.57420306883</v>
      </c>
      <c r="U68" s="225">
        <v>224494.89770989044</v>
      </c>
      <c r="V68" s="224">
        <v>231101.35804267431</v>
      </c>
      <c r="W68" s="225">
        <v>262304.09652348672</v>
      </c>
      <c r="X68" s="224">
        <v>280335.67533140746</v>
      </c>
      <c r="Y68" s="225">
        <v>293540.3807692923</v>
      </c>
      <c r="Z68" s="224">
        <v>291372.97952444927</v>
      </c>
      <c r="AA68" s="225">
        <v>314613.9027351187</v>
      </c>
      <c r="AB68" s="224">
        <v>294036.59604653146</v>
      </c>
      <c r="AC68" s="225">
        <v>305065.59249747882</v>
      </c>
      <c r="AD68" s="224">
        <v>318796.497477672</v>
      </c>
      <c r="AE68" s="225">
        <v>363201.28492988989</v>
      </c>
      <c r="AF68" s="224">
        <v>360721.86559299997</v>
      </c>
      <c r="AG68" s="340">
        <v>395908.61299999995</v>
      </c>
      <c r="AH68" s="340">
        <v>386918</v>
      </c>
    </row>
  </sheetData>
  <mergeCells count="2">
    <mergeCell ref="B2:Q2"/>
    <mergeCell ref="S2:AH2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KU</vt:lpstr>
      <vt:lpstr>AU</vt:lpstr>
      <vt:lpstr>SDU</vt:lpstr>
      <vt:lpstr>RUC</vt:lpstr>
      <vt:lpstr>AAU</vt:lpstr>
      <vt:lpstr>DTU</vt:lpstr>
      <vt:lpstr>CBS</vt:lpstr>
      <vt:lpstr>ITU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Wie Krog</dc:creator>
  <cp:lastModifiedBy>Daniel Wie Krog</cp:lastModifiedBy>
  <dcterms:created xsi:type="dcterms:W3CDTF">2015-06-05T18:19:34Z</dcterms:created>
  <dcterms:modified xsi:type="dcterms:W3CDTF">2023-06-09T11:47:11Z</dcterms:modified>
</cp:coreProperties>
</file>